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480" windowHeight="4350" tabRatio="830" firstSheet="8" activeTab="18"/>
  </bookViews>
  <sheets>
    <sheet name="Anagrafe URP" sheetId="1" r:id="rId1"/>
    <sheet name="Segreteria" sheetId="2" r:id="rId2"/>
    <sheet name="Ragioneria" sheetId="3" r:id="rId3"/>
    <sheet name="Tributi" sheetId="4" r:id="rId4"/>
    <sheet name="Scuola" sheetId="5" r:id="rId5"/>
    <sheet name="Biblioteca" sheetId="6" r:id="rId6"/>
    <sheet name="Ludoteca" sheetId="7" r:id="rId7"/>
    <sheet name="Fonoteca" sheetId="8" r:id="rId8"/>
    <sheet name="Teatro" sheetId="9" r:id="rId9"/>
    <sheet name="C.E.A.S." sheetId="10" r:id="rId10"/>
    <sheet name="Centro Intercultura" sheetId="11" r:id="rId11"/>
    <sheet name="Archivi" sheetId="12" r:id="rId12"/>
    <sheet name="Ambiente" sheetId="13" r:id="rId13"/>
    <sheet name="Amm.vo Area Tecnica" sheetId="14" r:id="rId14"/>
    <sheet name="S.U.E. Amministrativa" sheetId="15" r:id="rId15"/>
    <sheet name="S.U.E. Tecnica" sheetId="16" r:id="rId16"/>
    <sheet name="Supporto Urbanistica" sheetId="17" r:id="rId17"/>
    <sheet name="Nonaginta srl" sheetId="18" r:id="rId18"/>
    <sheet name="TOTALE" sheetId="19" r:id="rId19"/>
  </sheets>
  <definedNames/>
  <calcPr fullCalcOnLoad="1"/>
</workbook>
</file>

<file path=xl/sharedStrings.xml><?xml version="1.0" encoding="utf-8"?>
<sst xmlns="http://schemas.openxmlformats.org/spreadsheetml/2006/main" count="2333" uniqueCount="203">
  <si>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</si>
  <si>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</si>
  <si>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</si>
  <si>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</si>
  <si>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</si>
  <si>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</si>
  <si>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</si>
  <si>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</si>
  <si>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</si>
  <si>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</si>
  <si>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Residente a Nonantola</t>
  </si>
  <si>
    <t>Non residente a Nonantola</t>
  </si>
  <si>
    <t>Servizi demografici</t>
  </si>
  <si>
    <t>URP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</si>
  <si>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</si>
  <si>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</si>
  <si>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</si>
  <si>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</si>
  <si>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</si>
  <si>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</si>
  <si>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</si>
  <si>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</si>
  <si>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</si>
  <si>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</si>
  <si>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</si>
  <si>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Ascolto e comprensione del problema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</si>
  <si>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</si>
  <si>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</si>
  <si>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</si>
  <si>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</si>
  <si>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</si>
  <si>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</si>
  <si>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COMUNE DI NONANTOLA</t>
  </si>
  <si>
    <t>SERVIZIO AMMINISTRATIVO AREA TECNICA</t>
  </si>
  <si>
    <t>Forniture, servizi, lavori</t>
  </si>
  <si>
    <t>Patrimonio</t>
  </si>
  <si>
    <t>Numerazione civica</t>
  </si>
  <si>
    <t>Toponomastica</t>
  </si>
  <si>
    <t>Finanziamenti</t>
  </si>
  <si>
    <t>Altro</t>
  </si>
  <si>
    <t>Richiesta informazioni</t>
  </si>
  <si>
    <t>Adeguatezza degli spazi</t>
  </si>
  <si>
    <t>Ascolto e cortesia</t>
  </si>
  <si>
    <t>Correttezza e trasparenza</t>
  </si>
  <si>
    <t>Prescuola</t>
  </si>
  <si>
    <t>Mensa</t>
  </si>
  <si>
    <t>Gratuità libri</t>
  </si>
  <si>
    <t>Trasporto</t>
  </si>
  <si>
    <t>Nido d'infanzia</t>
  </si>
  <si>
    <t>Calcolo ISEE</t>
  </si>
  <si>
    <t>INFORMAZIONI PERSONALI</t>
  </si>
  <si>
    <t>UTILIZZO DEL SITO INTERNET</t>
  </si>
  <si>
    <t>GIUDIZIO COMPLESSIVO</t>
  </si>
  <si>
    <t>ARCHIVI, MUSEI E TURISMO</t>
  </si>
  <si>
    <t>Richiesta modulistica</t>
  </si>
  <si>
    <t>Informazioni attività sul territorio</t>
  </si>
  <si>
    <t>Calendario Sala Sighinolfi</t>
  </si>
  <si>
    <t>Richiesta patrocini</t>
  </si>
  <si>
    <t>Richiesta contributi</t>
  </si>
  <si>
    <t>Informazioni sul volontariato</t>
  </si>
  <si>
    <t>Attività didattica</t>
  </si>
  <si>
    <t>TIPOLOGIA DI UTENZA</t>
  </si>
  <si>
    <t>S.U.E. PARTE AMMINISTRATIVA</t>
  </si>
  <si>
    <t>Accesso atti pratiche edilizie</t>
  </si>
  <si>
    <t>Permessi di costruire</t>
  </si>
  <si>
    <t>Segnalazioni certif. inizio attività</t>
  </si>
  <si>
    <t>Comunicazioni inizio lavori attività ed. libera</t>
  </si>
  <si>
    <t>Svincolo fidejussioni pratiche edilizie</t>
  </si>
  <si>
    <t>UFFICIO SUPPORTO OPERATIVO URBANISTICA</t>
  </si>
  <si>
    <t>Accesso atti documenti urbanistici</t>
  </si>
  <si>
    <t>Presentazioni piani particolar. e varianti</t>
  </si>
  <si>
    <t>Frazionamenti</t>
  </si>
  <si>
    <t>Certificati destinazione urbanistica</t>
  </si>
  <si>
    <t>Varianti P.R.G.</t>
  </si>
  <si>
    <t>UFFICIO TRIBUTI</t>
  </si>
  <si>
    <t>Verifica posizione tributaria</t>
  </si>
  <si>
    <t>Pratiche cimiteriali - illuminazione</t>
  </si>
  <si>
    <t>Reclami e segnalazioni</t>
  </si>
  <si>
    <t>Consegna dichiarazioni, istanze e ritiro atti</t>
  </si>
  <si>
    <t>UFFICIO AMBIENTE</t>
  </si>
  <si>
    <t>Disinfestazione</t>
  </si>
  <si>
    <t>Verde Privato</t>
  </si>
  <si>
    <t>Segnalazioni ambientali</t>
  </si>
  <si>
    <t>Scarichi idrici</t>
  </si>
  <si>
    <t>Protezione civile</t>
  </si>
  <si>
    <t>S.U.E. PARTE TECNICA</t>
  </si>
  <si>
    <t>Attività edilizia in genere</t>
  </si>
  <si>
    <t>Informazioni procedure edilizie</t>
  </si>
  <si>
    <t>Attività post sisma</t>
  </si>
  <si>
    <t>Informazioni normative tecniche</t>
  </si>
  <si>
    <t>Non ha risposto</t>
  </si>
  <si>
    <t>DOMANDA 2. SERVIZIO RICHIESTO</t>
  </si>
  <si>
    <t xml:space="preserve"> - possibili più risposte -</t>
  </si>
  <si>
    <t>UFFICIO GESTIONE BILANCI</t>
  </si>
  <si>
    <t>DOMANDA 1.1.</t>
  </si>
  <si>
    <t>FREQUENZA DI ACCESSO AL SERVIZIO</t>
  </si>
  <si>
    <t>DOMANDA 1.2. SERVIZIO RICHIESTO</t>
  </si>
  <si>
    <t>Informazioni sul bilancio</t>
  </si>
  <si>
    <t>Informazioni sul pagamento dei fornitori</t>
  </si>
  <si>
    <t>Versamento di contanti</t>
  </si>
  <si>
    <t>DOMANDA 2.</t>
  </si>
  <si>
    <t>CAPACITA' DI RISPOSTA</t>
  </si>
  <si>
    <t>Capacità di soluzione del problema</t>
  </si>
  <si>
    <t>CAPACITA' DI RELAZIONE E DISPONIBILITA'</t>
  </si>
  <si>
    <t>Dispomnibilità e orientamento alle esigenze</t>
  </si>
  <si>
    <t>UFFICIO SEGRETERIA</t>
  </si>
  <si>
    <t>TOTALI QUESTIONARI UTENTI ESTERNI</t>
  </si>
  <si>
    <t>DOMANDA 3.1.</t>
  </si>
  <si>
    <t>DOMANDA 3.2.</t>
  </si>
  <si>
    <t>FACILITA' DI REPERIRE INFORMAZIONI DAL SITO</t>
  </si>
  <si>
    <t xml:space="preserve">Discreto </t>
  </si>
  <si>
    <t>DOMANDA 4.1.</t>
  </si>
  <si>
    <t>DOMANDA 4.2.</t>
  </si>
  <si>
    <t>CAPACITA' DI RELAZIONE</t>
  </si>
  <si>
    <t>Tempestività delle risposte</t>
  </si>
  <si>
    <t>Capacità di soluzione dei problemi</t>
  </si>
  <si>
    <t>Adegutezza delle risorse e delle attrezzature</t>
  </si>
  <si>
    <t>Richiesta emissione fatture</t>
  </si>
  <si>
    <t>Disponibilità e orientamento alle esigenze</t>
  </si>
  <si>
    <t>Protocollazione atti</t>
  </si>
  <si>
    <t>Spedizione - ritiro posta interna ed esterna</t>
  </si>
  <si>
    <t>Contratti, intese, convenzioni e protocolli</t>
  </si>
  <si>
    <t>Ricerca atti, visure camerali e documenti</t>
  </si>
  <si>
    <t>Attività di gestione determinazioni dirigenziali</t>
  </si>
  <si>
    <t>Gestione deliberazioni Giunta e Consiglio</t>
  </si>
  <si>
    <t>Segreteria istituzionale</t>
  </si>
  <si>
    <t>SERVIZIO SCUOLA</t>
  </si>
  <si>
    <t>Idoneità alloggi</t>
  </si>
  <si>
    <t>Studente/ssa</t>
  </si>
  <si>
    <t>Impiegato/a</t>
  </si>
  <si>
    <t>Operaio/a</t>
  </si>
  <si>
    <t>Artigiano/a</t>
  </si>
  <si>
    <t>Casalingo/a</t>
  </si>
  <si>
    <t>Pensionato/a</t>
  </si>
  <si>
    <t>ANAGRAFE U.R.P.</t>
  </si>
  <si>
    <t>RILEVAZIONE INTERNA</t>
  </si>
  <si>
    <r>
      <t xml:space="preserve">Raramente  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</si>
  <si>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</si>
  <si>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        </t>
    </r>
    <r>
      <rPr>
        <i/>
        <sz val="11"/>
        <rFont val="Arial"/>
        <family val="2"/>
      </rPr>
      <t>(tutte le settimane)</t>
    </r>
  </si>
  <si>
    <t>NONAGINTA SRL</t>
  </si>
  <si>
    <t>Richiesta intervento con personale interno</t>
  </si>
  <si>
    <t>Richiesta intervento con personale esterno</t>
  </si>
  <si>
    <t>Segnalazioni / richiesta verifica situazioni esterne</t>
  </si>
  <si>
    <t>Sporadico</t>
  </si>
  <si>
    <t>Settimanale</t>
  </si>
  <si>
    <t>Giornaliero</t>
  </si>
  <si>
    <t>DOMANDA 3.1</t>
  </si>
  <si>
    <t>DOMANDA 3.2</t>
  </si>
  <si>
    <t>FACILITA' REPERIRE INFORMAZIONI DAL SITO</t>
  </si>
  <si>
    <t>BIBLIOTECA COMUNALE</t>
  </si>
  <si>
    <t>Prestito</t>
  </si>
  <si>
    <t>Attività in sede</t>
  </si>
  <si>
    <t>Internet, multimediale</t>
  </si>
  <si>
    <t>Attività didattiche</t>
  </si>
  <si>
    <t>Consultazione, informazione</t>
  </si>
  <si>
    <t>Letture, corsi, laboratori, conferenze</t>
  </si>
  <si>
    <t>DOMANDA 2.2. SERVIZIO RICHIESTO</t>
  </si>
  <si>
    <t>UTILIZZO DI ALTRO SERVIZIO DI OFFICINE CULTURALI</t>
  </si>
  <si>
    <t>Si</t>
  </si>
  <si>
    <t>No</t>
  </si>
  <si>
    <t>Fonoteca</t>
  </si>
  <si>
    <t>Ludoteca</t>
  </si>
  <si>
    <t>Centro Intercultua</t>
  </si>
  <si>
    <t>Nessuno</t>
  </si>
  <si>
    <t>CENTRO EDUCAZIONE ALLA SOSTENIBILITA'</t>
  </si>
  <si>
    <t>Consulenza</t>
  </si>
  <si>
    <t>Educazione stradale</t>
  </si>
  <si>
    <t>Conferenze</t>
  </si>
  <si>
    <t>Turismo ambientale</t>
  </si>
  <si>
    <t>Sportello sostenibilità</t>
  </si>
  <si>
    <t>Laboratori e corsi</t>
  </si>
  <si>
    <t>CENTRO INTERCULTURA</t>
  </si>
  <si>
    <t>Volontariato</t>
  </si>
  <si>
    <t>Progetti interculturali</t>
  </si>
  <si>
    <t>Scuola di italiano</t>
  </si>
  <si>
    <t>Corsi e laboratori</t>
  </si>
  <si>
    <t>Informazioni</t>
  </si>
  <si>
    <t>Mediazione culturale</t>
  </si>
  <si>
    <t>C O M M E N T I  :</t>
  </si>
  <si>
    <t>ANNO 2016</t>
  </si>
  <si>
    <t>Visite guidate</t>
  </si>
  <si>
    <t>DOMANDA 2.3 a</t>
  </si>
  <si>
    <t>DOMANDA 2.3 b</t>
  </si>
  <si>
    <t>ALTRI SERVIZI DI OFFICINE CULTURALI UTILIZZATI</t>
  </si>
  <si>
    <r>
      <t>LUDOTECA "</t>
    </r>
    <r>
      <rPr>
        <b/>
        <i/>
        <sz val="12"/>
        <color indexed="10"/>
        <rFont val="Arial"/>
        <family val="2"/>
      </rPr>
      <t>GIANNI RODARI</t>
    </r>
    <r>
      <rPr>
        <b/>
        <sz val="12"/>
        <color indexed="10"/>
        <rFont val="Arial"/>
        <family val="2"/>
      </rPr>
      <t>"</t>
    </r>
  </si>
  <si>
    <t>Gioco in sede</t>
  </si>
  <si>
    <t>Laboratori</t>
  </si>
  <si>
    <t>Consulenze</t>
  </si>
  <si>
    <t>Centro Estivo</t>
  </si>
  <si>
    <t>Teatro Ragazzi</t>
  </si>
  <si>
    <t>Attività Didattiche</t>
  </si>
  <si>
    <t>FONOTECA</t>
  </si>
  <si>
    <t>Ascolto</t>
  </si>
  <si>
    <t>Navigazione Internet</t>
  </si>
  <si>
    <t>Consultazione</t>
  </si>
  <si>
    <t>Noleggio Sala Prove</t>
  </si>
  <si>
    <t>Corsi, conferenze, laboratori</t>
  </si>
  <si>
    <r>
      <t>TEATRO "</t>
    </r>
    <r>
      <rPr>
        <b/>
        <i/>
        <sz val="12"/>
        <color indexed="10"/>
        <rFont val="Arial"/>
        <family val="2"/>
      </rPr>
      <t>MASSIMO TROISI</t>
    </r>
    <r>
      <rPr>
        <b/>
        <sz val="12"/>
        <color indexed="10"/>
        <rFont val="Arial"/>
        <family val="2"/>
      </rPr>
      <t>"</t>
    </r>
  </si>
  <si>
    <t>Informazioni generali</t>
  </si>
  <si>
    <t>Prenotazione Teatro</t>
  </si>
  <si>
    <t>Prenotazione spettacoli</t>
  </si>
  <si>
    <t xml:space="preserve">domanda non presente in alcuni questionari </t>
  </si>
  <si>
    <t>ANNO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</si>
</sst>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31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9" fontId="4" fillId="0" borderId="12" xfId="48" applyFont="1" applyBorder="1" applyAlignment="1">
      <alignment horizontal="center" vertical="center"/>
    </xf>
    <xf numFmtId="9" fontId="4" fillId="0" borderId="13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5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9" xfId="48" applyFont="1" applyFill="1" applyBorder="1" applyAlignment="1">
      <alignment horizontal="center" vertical="center"/>
    </xf>
    <xf numFmtId="9" fontId="6" fillId="0" borderId="12" xfId="48" applyFont="1" applyFill="1" applyBorder="1" applyAlignment="1">
      <alignment horizontal="center" vertical="center" wrapText="1"/>
    </xf>
    <xf numFmtId="9" fontId="6" fillId="0" borderId="19" xfId="48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9" fontId="6" fillId="0" borderId="19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9" fontId="4" fillId="0" borderId="2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9" fontId="4" fillId="0" borderId="23" xfId="48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9" fontId="4" fillId="0" borderId="15" xfId="48" applyFont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9" fontId="4" fillId="0" borderId="23" xfId="48" applyFont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9" fontId="0" fillId="0" borderId="21" xfId="48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9" fontId="0" fillId="0" borderId="15" xfId="4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9" fontId="0" fillId="0" borderId="18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12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3" xfId="48" applyFont="1" applyBorder="1" applyAlignment="1">
      <alignment horizontal="center" vertical="center"/>
    </xf>
    <xf numFmtId="9" fontId="4" fillId="0" borderId="19" xfId="48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4" borderId="25" xfId="0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9" fontId="0" fillId="0" borderId="23" xfId="48" applyFont="1" applyBorder="1" applyAlignment="1">
      <alignment horizontal="center" vertical="center" wrapText="1"/>
    </xf>
    <xf numFmtId="9" fontId="0" fillId="0" borderId="15" xfId="48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48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9" fontId="0" fillId="0" borderId="19" xfId="48" applyFont="1" applyBorder="1" applyAlignment="1">
      <alignment horizontal="center" vertical="center" wrapText="1"/>
    </xf>
    <xf numFmtId="9" fontId="6" fillId="0" borderId="15" xfId="48" applyFont="1" applyFill="1" applyBorder="1" applyAlignment="1">
      <alignment horizontal="center" vertical="center" wrapText="1"/>
    </xf>
    <xf numFmtId="1" fontId="0" fillId="0" borderId="26" xfId="48" applyNumberFormat="1" applyFont="1" applyBorder="1" applyAlignment="1">
      <alignment horizontal="center" vertical="center" wrapText="1"/>
    </xf>
    <xf numFmtId="1" fontId="0" fillId="0" borderId="20" xfId="48" applyNumberFormat="1" applyFont="1" applyBorder="1" applyAlignment="1">
      <alignment horizontal="center" vertical="center" wrapText="1"/>
    </xf>
    <xf numFmtId="1" fontId="0" fillId="0" borderId="22" xfId="48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9" fontId="0" fillId="0" borderId="19" xfId="48" applyFont="1" applyBorder="1" applyAlignment="1">
      <alignment horizontal="center" vertical="center"/>
    </xf>
    <xf numFmtId="9" fontId="6" fillId="0" borderId="15" xfId="48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0" fillId="0" borderId="27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4" fillId="0" borderId="14" xfId="48" applyNumberFormat="1" applyFont="1" applyBorder="1" applyAlignment="1">
      <alignment horizontal="center" vertical="center"/>
    </xf>
    <xf numFmtId="1" fontId="4" fillId="0" borderId="27" xfId="48" applyNumberFormat="1" applyFont="1" applyBorder="1" applyAlignment="1">
      <alignment horizontal="center" vertical="center"/>
    </xf>
    <xf numFmtId="1" fontId="4" fillId="0" borderId="11" xfId="48" applyNumberFormat="1" applyFont="1" applyBorder="1" applyAlignment="1">
      <alignment horizontal="center" vertical="center" wrapText="1"/>
    </xf>
    <xf numFmtId="9" fontId="4" fillId="0" borderId="12" xfId="48" applyFont="1" applyBorder="1" applyAlignment="1">
      <alignment horizontal="center" vertical="center" wrapText="1"/>
    </xf>
    <xf numFmtId="1" fontId="4" fillId="0" borderId="14" xfId="48" applyNumberFormat="1" applyFont="1" applyBorder="1" applyAlignment="1">
      <alignment horizontal="center" vertical="center" wrapText="1"/>
    </xf>
    <xf numFmtId="9" fontId="4" fillId="0" borderId="19" xfId="4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20" xfId="48" applyNumberFormat="1" applyFont="1" applyBorder="1" applyAlignment="1">
      <alignment horizontal="center" vertical="center" wrapText="1"/>
    </xf>
    <xf numFmtId="1" fontId="4" fillId="0" borderId="22" xfId="48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4" fillId="0" borderId="22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9" fontId="4" fillId="0" borderId="0" xfId="48" applyFont="1" applyFill="1" applyBorder="1" applyAlignment="1">
      <alignment horizontal="center" vertical="center"/>
    </xf>
    <xf numFmtId="1" fontId="4" fillId="0" borderId="0" xfId="4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48" applyNumberFormat="1" applyFont="1" applyFill="1" applyBorder="1" applyAlignment="1">
      <alignment horizontal="center" vertical="center"/>
    </xf>
    <xf numFmtId="9" fontId="6" fillId="0" borderId="12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9" fontId="6" fillId="0" borderId="12" xfId="48" applyFont="1" applyBorder="1" applyAlignment="1">
      <alignment horizontal="center" vertical="center" wrapText="1"/>
    </xf>
    <xf numFmtId="9" fontId="6" fillId="0" borderId="19" xfId="48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16" xfId="48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24" borderId="3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22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18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9" fontId="0" fillId="0" borderId="19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9" fontId="0" fillId="0" borderId="18" xfId="0" applyNumberFormat="1" applyFont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9" fontId="6" fillId="0" borderId="18" xfId="48" applyFont="1" applyBorder="1" applyAlignment="1">
      <alignment horizontal="center" vertical="center" wrapText="1"/>
    </xf>
    <xf numFmtId="9" fontId="4" fillId="0" borderId="0" xfId="48" applyNumberFormat="1" applyFont="1" applyBorder="1" applyAlignment="1">
      <alignment horizontal="center" vertical="center"/>
    </xf>
    <xf numFmtId="9" fontId="4" fillId="0" borderId="0" xfId="48" applyNumberFormat="1" applyFont="1" applyFill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0" fillId="0" borderId="31" xfId="0" applyNumberFormat="1" applyFont="1" applyBorder="1" applyAlignment="1">
      <alignment horizontal="center" vertical="center"/>
    </xf>
    <xf numFmtId="9" fontId="0" fillId="0" borderId="32" xfId="48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9" fontId="0" fillId="0" borderId="18" xfId="48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24" borderId="14" xfId="0" applyFont="1" applyFill="1" applyBorder="1" applyAlignment="1" quotePrefix="1">
      <alignment horizontal="center" vertical="center"/>
    </xf>
    <xf numFmtId="0" fontId="8" fillId="24" borderId="15" xfId="0" applyFont="1" applyFill="1" applyBorder="1" applyAlignment="1" quotePrefix="1">
      <alignment horizontal="center" vertical="center"/>
    </xf>
    <xf numFmtId="0" fontId="8" fillId="24" borderId="19" xfId="0" applyFont="1" applyFill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1" fillId="24" borderId="15" xfId="0" applyFont="1" applyFill="1" applyBorder="1" applyAlignment="1" quotePrefix="1">
      <alignment horizontal="center" vertical="center"/>
    </xf>
    <xf numFmtId="0" fontId="11" fillId="24" borderId="19" xfId="0" applyFont="1" applyFill="1" applyBorder="1" applyAlignment="1" quotePrefix="1">
      <alignment horizontal="center" vertical="center"/>
    </xf>
    <xf numFmtId="0" fontId="2" fillId="24" borderId="15" xfId="0" applyFont="1" applyFill="1" applyBorder="1" applyAlignment="1" quotePrefix="1">
      <alignment horizontal="center" vertical="center"/>
    </xf>
    <xf numFmtId="0" fontId="2" fillId="24" borderId="19" xfId="0" applyFont="1" applyFill="1" applyBorder="1" applyAlignment="1" quotePrefix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11"/>
  <sheetViews>
    <sheetView zoomScalePageLayoutView="0" workbookViewId="0" topLeftCell="A55">
      <pane xSplit="2" topLeftCell="C1" activePane="topRight" state="frozen"/>
      <selection pane="topLeft" activeCell="A1" sqref="A1"/>
      <selection pane="topRight" activeCell="Q67" sqref="Q67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44" t="s">
        <v>32</v>
      </c>
      <c r="C2" s="245"/>
      <c r="D2" s="245"/>
      <c r="E2" s="245"/>
      <c r="F2" s="246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47" t="s">
        <v>30</v>
      </c>
      <c r="C3" s="248"/>
      <c r="D3" s="248"/>
      <c r="E3" s="248"/>
      <c r="F3" s="249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134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50</v>
      </c>
      <c r="D8" s="224"/>
      <c r="E8" s="223">
        <v>51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50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5" t="s">
        <v>1</v>
      </c>
      <c r="C13" s="26">
        <v>23</v>
      </c>
      <c r="D13" s="27">
        <f>C13/C17</f>
        <v>0.46</v>
      </c>
      <c r="E13" s="26">
        <v>23</v>
      </c>
      <c r="F13" s="27">
        <f>E13/E17</f>
        <v>0.45098039215686275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19" t="s">
        <v>2</v>
      </c>
      <c r="C14" s="17">
        <v>27</v>
      </c>
      <c r="D14" s="20">
        <f>C14/C17</f>
        <v>0.54</v>
      </c>
      <c r="E14" s="17">
        <v>28</v>
      </c>
      <c r="F14" s="20">
        <f>E14/E17</f>
        <v>0.5490196078431373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19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3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50" t="s">
        <v>4</v>
      </c>
      <c r="C17" s="51">
        <f>SUM(C13:C16)</f>
        <v>50</v>
      </c>
      <c r="D17" s="52">
        <f>SUM(D13:D16)</f>
        <v>1</v>
      </c>
      <c r="E17" s="51">
        <f>SUM(E13:E16)</f>
        <v>51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5" t="s">
        <v>5</v>
      </c>
      <c r="C18" s="26">
        <v>45</v>
      </c>
      <c r="D18" s="27">
        <f>C18/C22</f>
        <v>0.9</v>
      </c>
      <c r="E18" s="26">
        <v>44</v>
      </c>
      <c r="F18" s="27">
        <f>E18/E22</f>
        <v>0.8627450980392157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19" t="s">
        <v>6</v>
      </c>
      <c r="C19" s="17">
        <v>1</v>
      </c>
      <c r="D19" s="20">
        <f>C19/C22</f>
        <v>0.02</v>
      </c>
      <c r="E19" s="17">
        <v>2</v>
      </c>
      <c r="F19" s="20">
        <f>E19/E22</f>
        <v>0.0392156862745098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19" t="s">
        <v>7</v>
      </c>
      <c r="C20" s="17">
        <v>2</v>
      </c>
      <c r="D20" s="20">
        <f>C20/C22</f>
        <v>0.04</v>
      </c>
      <c r="E20" s="17">
        <v>4</v>
      </c>
      <c r="F20" s="20">
        <f>E20/E22</f>
        <v>0.0784313725490196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3" t="s">
        <v>90</v>
      </c>
      <c r="C21" s="10">
        <v>2</v>
      </c>
      <c r="D21" s="21">
        <f>C21/C22</f>
        <v>0.04</v>
      </c>
      <c r="E21" s="10">
        <v>1</v>
      </c>
      <c r="F21" s="21">
        <f>E21/E22</f>
        <v>0.0196078431372549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50" t="s">
        <v>4</v>
      </c>
      <c r="C22" s="51">
        <f>SUM(C18:C21)</f>
        <v>50</v>
      </c>
      <c r="D22" s="52">
        <f>SUM(D18:D21)</f>
        <v>1</v>
      </c>
      <c r="E22" s="51">
        <f>SUM(E18:E21)</f>
        <v>51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1</v>
      </c>
      <c r="D23" s="27">
        <f aca="true" t="shared" si="0" ref="D23:D31">C23/$C$32</f>
        <v>0.02</v>
      </c>
      <c r="E23" s="26">
        <v>1</v>
      </c>
      <c r="F23" s="27">
        <f>E23/$E$32</f>
        <v>0.02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18</v>
      </c>
      <c r="D24" s="20">
        <f t="shared" si="0"/>
        <v>0.36</v>
      </c>
      <c r="E24" s="17">
        <v>9</v>
      </c>
      <c r="F24" s="20">
        <f aca="true" t="shared" si="1" ref="F24:F31">E24/$E$32</f>
        <v>0.18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6</v>
      </c>
      <c r="D25" s="20">
        <f t="shared" si="0"/>
        <v>0.12</v>
      </c>
      <c r="E25" s="17">
        <v>6</v>
      </c>
      <c r="F25" s="20">
        <f t="shared" si="1"/>
        <v>0.12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13</v>
      </c>
      <c r="D26" s="20">
        <f t="shared" si="0"/>
        <v>0.26</v>
      </c>
      <c r="E26" s="17">
        <v>17</v>
      </c>
      <c r="F26" s="20">
        <f t="shared" si="1"/>
        <v>0.34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2</v>
      </c>
      <c r="D27" s="20">
        <f t="shared" si="0"/>
        <v>0.04</v>
      </c>
      <c r="E27" s="17">
        <v>3</v>
      </c>
      <c r="F27" s="20">
        <f t="shared" si="1"/>
        <v>0.06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4</v>
      </c>
      <c r="D28" s="20">
        <f t="shared" si="0"/>
        <v>0.08</v>
      </c>
      <c r="E28" s="17">
        <v>4</v>
      </c>
      <c r="F28" s="20">
        <f t="shared" si="1"/>
        <v>0.08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1</v>
      </c>
      <c r="D29" s="20">
        <f t="shared" si="0"/>
        <v>0.02</v>
      </c>
      <c r="E29" s="17">
        <v>1</v>
      </c>
      <c r="F29" s="20">
        <f t="shared" si="1"/>
        <v>0.02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5</v>
      </c>
      <c r="D30" s="20">
        <f t="shared" si="0"/>
        <v>0.1</v>
      </c>
      <c r="E30" s="17">
        <v>8</v>
      </c>
      <c r="F30" s="20">
        <f t="shared" si="1"/>
        <v>0.16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0</v>
      </c>
      <c r="D31" s="21">
        <f t="shared" si="0"/>
        <v>0</v>
      </c>
      <c r="E31" s="10">
        <v>1</v>
      </c>
      <c r="F31" s="21">
        <f t="shared" si="1"/>
        <v>0.02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50" t="s">
        <v>4</v>
      </c>
      <c r="C32" s="51">
        <f>SUM(C23:C31)</f>
        <v>50</v>
      </c>
      <c r="D32" s="52">
        <f>SUM(D23:D31)</f>
        <v>1</v>
      </c>
      <c r="E32" s="51">
        <f>SUM(E23:E31)</f>
        <v>50</v>
      </c>
      <c r="F32" s="52">
        <f>SUM(F23:F31)</f>
        <v>1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5" t="s">
        <v>10</v>
      </c>
      <c r="C33" s="26">
        <v>47</v>
      </c>
      <c r="D33" s="27">
        <f>C33/C36</f>
        <v>0.94</v>
      </c>
      <c r="E33" s="26">
        <v>47</v>
      </c>
      <c r="F33" s="27">
        <f>E33/E36</f>
        <v>0.9215686274509803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19" t="s">
        <v>11</v>
      </c>
      <c r="C34" s="17">
        <v>3</v>
      </c>
      <c r="D34" s="20">
        <f>C34/C36</f>
        <v>0.06</v>
      </c>
      <c r="E34" s="17">
        <v>0</v>
      </c>
      <c r="F34" s="20">
        <f>E34/E36</f>
        <v>0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3" t="s">
        <v>90</v>
      </c>
      <c r="C35" s="10">
        <v>0</v>
      </c>
      <c r="D35" s="21">
        <f>C35/C36</f>
        <v>0</v>
      </c>
      <c r="E35" s="10">
        <v>4</v>
      </c>
      <c r="F35" s="21">
        <f>E35/E36</f>
        <v>0.0784313725490196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50" t="s">
        <v>4</v>
      </c>
      <c r="C36" s="51">
        <f>SUM(C33:C35)</f>
        <v>50</v>
      </c>
      <c r="D36" s="52">
        <f>SUM(D33:D35)</f>
        <v>1</v>
      </c>
      <c r="E36" s="51">
        <f>SUM(E33:E35)</f>
        <v>51</v>
      </c>
      <c r="F36" s="52">
        <f>SUM(F33:F35)</f>
        <v>1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8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06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1" customHeight="1">
      <c r="B41" s="19" t="s">
        <v>12</v>
      </c>
      <c r="C41" s="17">
        <v>40</v>
      </c>
      <c r="D41" s="20">
        <f>C41/$C$43</f>
        <v>0.49382716049382713</v>
      </c>
      <c r="E41" s="17">
        <v>36</v>
      </c>
      <c r="F41" s="20">
        <f>E41/$E$43</f>
        <v>0.6206896551724138</v>
      </c>
      <c r="H41" s="9"/>
      <c r="J41" s="33"/>
      <c r="K41" s="68"/>
      <c r="L41" s="33"/>
      <c r="M41" s="43"/>
      <c r="N41" s="44"/>
    </row>
    <row r="42" spans="2:14" s="7" customFormat="1" ht="21" customHeight="1" thickBot="1">
      <c r="B42" s="63" t="s">
        <v>13</v>
      </c>
      <c r="C42" s="10">
        <v>41</v>
      </c>
      <c r="D42" s="21">
        <f>C42/$C$43</f>
        <v>0.5061728395061729</v>
      </c>
      <c r="E42" s="10">
        <v>22</v>
      </c>
      <c r="F42" s="21">
        <f>E42/$E$43</f>
        <v>0.3793103448275862</v>
      </c>
      <c r="H42" s="9"/>
      <c r="J42" s="33"/>
      <c r="K42" s="68"/>
      <c r="L42" s="33"/>
      <c r="M42" s="43"/>
      <c r="N42" s="44"/>
    </row>
    <row r="43" spans="2:14" s="53" customFormat="1" ht="21" customHeight="1" thickBot="1" thickTop="1">
      <c r="B43" s="50" t="s">
        <v>4</v>
      </c>
      <c r="C43" s="51">
        <f>SUM(C41:C42)</f>
        <v>81</v>
      </c>
      <c r="D43" s="52">
        <f>SUM(D41:D42)</f>
        <v>1</v>
      </c>
      <c r="E43" s="51">
        <f>SUM(E41:E42)</f>
        <v>58</v>
      </c>
      <c r="F43" s="52">
        <f>SUM(F41:F42)</f>
        <v>1</v>
      </c>
      <c r="H43" s="54"/>
      <c r="J43" s="55"/>
      <c r="K43" s="69"/>
      <c r="L43" s="55"/>
      <c r="M43" s="46"/>
      <c r="N43" s="56"/>
    </row>
    <row r="44" spans="2:14" s="7" customFormat="1" ht="15" customHeight="1" thickBot="1">
      <c r="B44" s="8"/>
      <c r="D44" s="9"/>
      <c r="F44" s="9"/>
      <c r="H44" s="9"/>
      <c r="J44" s="33"/>
      <c r="K44" s="68"/>
      <c r="L44" s="33"/>
      <c r="M44" s="43"/>
      <c r="N44" s="44"/>
    </row>
    <row r="45" spans="2:14" s="7" customFormat="1" ht="21" customHeight="1">
      <c r="B45" s="221" t="s">
        <v>107</v>
      </c>
      <c r="C45" s="231"/>
      <c r="D45" s="231"/>
      <c r="E45" s="231"/>
      <c r="F45" s="222"/>
      <c r="H45" s="9"/>
      <c r="J45" s="33"/>
      <c r="K45" s="68"/>
      <c r="L45" s="33"/>
      <c r="M45" s="43"/>
      <c r="N45" s="44"/>
    </row>
    <row r="46" spans="2:14" s="7" customFormat="1" ht="21" customHeight="1" thickBot="1">
      <c r="B46" s="228" t="s">
        <v>51</v>
      </c>
      <c r="C46" s="229"/>
      <c r="D46" s="229"/>
      <c r="E46" s="229"/>
      <c r="F46" s="230"/>
      <c r="H46" s="9"/>
      <c r="J46" s="33"/>
      <c r="K46" s="68"/>
      <c r="L46" s="33"/>
      <c r="M46" s="43"/>
      <c r="N46" s="44"/>
    </row>
    <row r="47" spans="2:14" s="7" customFormat="1" ht="21" customHeight="1" thickBot="1">
      <c r="B47" s="104"/>
      <c r="C47" s="221" t="s">
        <v>179</v>
      </c>
      <c r="D47" s="222"/>
      <c r="E47" s="221" t="s">
        <v>202</v>
      </c>
      <c r="F47" s="222"/>
      <c r="H47" s="9"/>
      <c r="J47" s="33"/>
      <c r="K47" s="68"/>
      <c r="L47" s="33"/>
      <c r="M47" s="43"/>
      <c r="N47" s="44"/>
    </row>
    <row r="48" spans="2:14" s="7" customFormat="1" ht="21" customHeight="1">
      <c r="B48" s="25" t="s">
        <v>15</v>
      </c>
      <c r="C48" s="26">
        <v>26</v>
      </c>
      <c r="D48" s="27">
        <f>C48/C51</f>
        <v>0.52</v>
      </c>
      <c r="E48" s="26">
        <v>20</v>
      </c>
      <c r="F48" s="27">
        <f>E48/E51</f>
        <v>0.39215686274509803</v>
      </c>
      <c r="H48" s="9"/>
      <c r="J48" s="33"/>
      <c r="K48" s="68"/>
      <c r="L48" s="33"/>
      <c r="M48" s="43"/>
      <c r="N48" s="44"/>
    </row>
    <row r="49" spans="2:14" s="7" customFormat="1" ht="21" customHeight="1">
      <c r="B49" s="19" t="s">
        <v>16</v>
      </c>
      <c r="C49" s="17">
        <v>24</v>
      </c>
      <c r="D49" s="20">
        <f>C49/C51</f>
        <v>0.48</v>
      </c>
      <c r="E49" s="17">
        <v>31</v>
      </c>
      <c r="F49" s="20">
        <f>E49/E51</f>
        <v>0.6078431372549019</v>
      </c>
      <c r="H49" s="9"/>
      <c r="J49" s="33"/>
      <c r="K49" s="68"/>
      <c r="L49" s="33"/>
      <c r="M49" s="43"/>
      <c r="N49" s="44"/>
    </row>
    <row r="50" spans="2:14" s="7" customFormat="1" ht="21" customHeight="1" thickBot="1">
      <c r="B50" s="63" t="s">
        <v>90</v>
      </c>
      <c r="C50" s="10">
        <v>0</v>
      </c>
      <c r="D50" s="21">
        <f>C50/C51</f>
        <v>0</v>
      </c>
      <c r="E50" s="10">
        <v>0</v>
      </c>
      <c r="F50" s="21">
        <f>E50/E51</f>
        <v>0</v>
      </c>
      <c r="H50" s="9"/>
      <c r="J50" s="33"/>
      <c r="K50" s="68"/>
      <c r="L50" s="33"/>
      <c r="M50" s="43"/>
      <c r="N50" s="44"/>
    </row>
    <row r="51" spans="2:14" s="53" customFormat="1" ht="21" customHeight="1" thickBot="1" thickTop="1">
      <c r="B51" s="50" t="s">
        <v>4</v>
      </c>
      <c r="C51" s="51">
        <f>SUM(C48:C50)</f>
        <v>50</v>
      </c>
      <c r="D51" s="52">
        <f>SUM(D48:D50)</f>
        <v>1</v>
      </c>
      <c r="E51" s="51">
        <f>SUM(E48:E50)</f>
        <v>51</v>
      </c>
      <c r="F51" s="52">
        <f>SUM(F48:F50)</f>
        <v>1</v>
      </c>
      <c r="H51" s="54"/>
      <c r="J51" s="55"/>
      <c r="K51" s="69"/>
      <c r="L51" s="55"/>
      <c r="M51" s="46"/>
      <c r="N51" s="56"/>
    </row>
    <row r="52" spans="2:14" s="7" customFormat="1" ht="15" customHeight="1" thickBot="1">
      <c r="B52" s="8"/>
      <c r="D52" s="9"/>
      <c r="F52" s="9"/>
      <c r="H52" s="9"/>
      <c r="J52" s="33"/>
      <c r="K52" s="68"/>
      <c r="L52" s="33"/>
      <c r="M52" s="43"/>
      <c r="N52" s="44"/>
    </row>
    <row r="53" spans="2:14" s="7" customFormat="1" ht="21" customHeight="1">
      <c r="B53" s="221" t="s">
        <v>108</v>
      </c>
      <c r="C53" s="231"/>
      <c r="D53" s="231"/>
      <c r="E53" s="231"/>
      <c r="F53" s="222"/>
      <c r="H53" s="9"/>
      <c r="J53" s="33"/>
      <c r="K53" s="68"/>
      <c r="L53" s="33"/>
      <c r="M53" s="43"/>
      <c r="N53" s="44"/>
    </row>
    <row r="54" spans="2:14" s="7" customFormat="1" ht="21" customHeight="1" thickBot="1">
      <c r="B54" s="228" t="s">
        <v>109</v>
      </c>
      <c r="C54" s="229"/>
      <c r="D54" s="229"/>
      <c r="E54" s="229"/>
      <c r="F54" s="230"/>
      <c r="H54" s="9"/>
      <c r="J54" s="33"/>
      <c r="K54" s="68"/>
      <c r="L54" s="33"/>
      <c r="M54" s="43"/>
      <c r="N54" s="44"/>
    </row>
    <row r="55" spans="2:14" s="7" customFormat="1" ht="21" customHeight="1" thickBot="1">
      <c r="B55" s="104"/>
      <c r="C55" s="221" t="s">
        <v>179</v>
      </c>
      <c r="D55" s="222"/>
      <c r="E55" s="221" t="s">
        <v>202</v>
      </c>
      <c r="F55" s="222"/>
      <c r="H55" s="9"/>
      <c r="J55" s="33"/>
      <c r="K55" s="68"/>
      <c r="L55" s="33"/>
      <c r="M55" s="43"/>
      <c r="N55" s="44"/>
    </row>
    <row r="56" spans="2:14" s="7" customFormat="1" ht="21" customHeight="1">
      <c r="B56" s="25" t="s">
        <v>18</v>
      </c>
      <c r="C56" s="26">
        <v>0</v>
      </c>
      <c r="D56" s="27">
        <f>C56/C61</f>
        <v>0</v>
      </c>
      <c r="E56" s="26">
        <v>3</v>
      </c>
      <c r="F56" s="27">
        <f>E56/E61</f>
        <v>0.058823529411764705</v>
      </c>
      <c r="H56" s="9"/>
      <c r="J56" s="33"/>
      <c r="K56" s="68"/>
      <c r="L56" s="33"/>
      <c r="M56" s="43"/>
      <c r="N56" s="44"/>
    </row>
    <row r="57" spans="2:14" s="7" customFormat="1" ht="21" customHeight="1">
      <c r="B57" s="19" t="s">
        <v>19</v>
      </c>
      <c r="C57" s="17">
        <v>4</v>
      </c>
      <c r="D57" s="20">
        <f>C57/C61</f>
        <v>0.08</v>
      </c>
      <c r="E57" s="17">
        <v>5</v>
      </c>
      <c r="F57" s="20">
        <f>E57/E61</f>
        <v>0.09803921568627451</v>
      </c>
      <c r="H57" s="9"/>
      <c r="J57" s="33"/>
      <c r="K57" s="68"/>
      <c r="L57" s="33"/>
      <c r="M57" s="43"/>
      <c r="N57" s="44"/>
    </row>
    <row r="58" spans="2:14" s="7" customFormat="1" ht="21" customHeight="1">
      <c r="B58" s="19" t="s">
        <v>110</v>
      </c>
      <c r="C58" s="17">
        <v>8</v>
      </c>
      <c r="D58" s="20">
        <f>C58/C61</f>
        <v>0.16</v>
      </c>
      <c r="E58" s="17">
        <v>11</v>
      </c>
      <c r="F58" s="20">
        <f>E58/E61</f>
        <v>0.21568627450980393</v>
      </c>
      <c r="H58" s="9"/>
      <c r="J58" s="33"/>
      <c r="K58" s="68"/>
      <c r="L58" s="33"/>
      <c r="M58" s="43"/>
      <c r="N58" s="44"/>
    </row>
    <row r="59" spans="2:14" s="7" customFormat="1" ht="21" customHeight="1">
      <c r="B59" s="19" t="s">
        <v>21</v>
      </c>
      <c r="C59" s="17">
        <v>14</v>
      </c>
      <c r="D59" s="20">
        <f>C59/C61</f>
        <v>0.28</v>
      </c>
      <c r="E59" s="17">
        <v>21</v>
      </c>
      <c r="F59" s="20">
        <f>E59/E61</f>
        <v>0.4117647058823529</v>
      </c>
      <c r="H59" s="9"/>
      <c r="J59" s="33"/>
      <c r="K59" s="68"/>
      <c r="L59" s="33"/>
      <c r="M59" s="43"/>
      <c r="N59" s="44"/>
    </row>
    <row r="60" spans="2:14" s="7" customFormat="1" ht="21" customHeight="1" thickBot="1">
      <c r="B60" s="63" t="s">
        <v>90</v>
      </c>
      <c r="C60" s="10">
        <v>24</v>
      </c>
      <c r="D60" s="21">
        <f>C60/C61</f>
        <v>0.48</v>
      </c>
      <c r="E60" s="10">
        <v>11</v>
      </c>
      <c r="F60" s="21">
        <f>E60/E61</f>
        <v>0.21568627450980393</v>
      </c>
      <c r="H60" s="9"/>
      <c r="J60" s="33"/>
      <c r="K60" s="68"/>
      <c r="L60" s="33"/>
      <c r="M60" s="43"/>
      <c r="N60" s="44"/>
    </row>
    <row r="61" spans="2:14" s="7" customFormat="1" ht="21" customHeight="1" thickBot="1" thickTop="1">
      <c r="B61" s="50" t="s">
        <v>4</v>
      </c>
      <c r="C61" s="51">
        <f>SUM(C56:C60)</f>
        <v>50</v>
      </c>
      <c r="D61" s="52">
        <f>SUM(D56:D60)</f>
        <v>1</v>
      </c>
      <c r="E61" s="51">
        <f>SUM(E56:E60)</f>
        <v>51</v>
      </c>
      <c r="F61" s="52">
        <f>SUM(F56:F60)</f>
        <v>1</v>
      </c>
      <c r="H61" s="9"/>
      <c r="J61" s="33"/>
      <c r="K61" s="68"/>
      <c r="L61" s="33"/>
      <c r="M61" s="43"/>
      <c r="N61" s="44"/>
    </row>
    <row r="62" spans="2:14" s="7" customFormat="1" ht="15" customHeight="1" thickBot="1">
      <c r="B62" s="8"/>
      <c r="D62" s="9"/>
      <c r="F62" s="9"/>
      <c r="H62" s="9"/>
      <c r="J62" s="33"/>
      <c r="K62" s="68"/>
      <c r="L62" s="33"/>
      <c r="M62" s="43"/>
      <c r="N62" s="44"/>
    </row>
    <row r="63" spans="2:26" s="7" customFormat="1" ht="21" customHeight="1">
      <c r="B63" s="221" t="s">
        <v>111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22"/>
    </row>
    <row r="64" spans="2:26" s="7" customFormat="1" ht="21" customHeight="1" thickBot="1">
      <c r="B64" s="228" t="s">
        <v>101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30"/>
    </row>
    <row r="65" spans="2:26" s="7" customFormat="1" ht="21" customHeight="1" thickBot="1">
      <c r="B65" s="238"/>
      <c r="C65" s="225" t="s">
        <v>18</v>
      </c>
      <c r="D65" s="226"/>
      <c r="E65" s="226"/>
      <c r="F65" s="227"/>
      <c r="G65" s="226" t="s">
        <v>19</v>
      </c>
      <c r="H65" s="226"/>
      <c r="I65" s="226"/>
      <c r="J65" s="226"/>
      <c r="K65" s="225" t="s">
        <v>20</v>
      </c>
      <c r="L65" s="226"/>
      <c r="M65" s="226"/>
      <c r="N65" s="227"/>
      <c r="O65" s="226" t="s">
        <v>21</v>
      </c>
      <c r="P65" s="226"/>
      <c r="Q65" s="226"/>
      <c r="R65" s="226"/>
      <c r="S65" s="225" t="s">
        <v>90</v>
      </c>
      <c r="T65" s="226"/>
      <c r="U65" s="226"/>
      <c r="V65" s="227"/>
      <c r="W65" s="240" t="s">
        <v>4</v>
      </c>
      <c r="X65" s="240"/>
      <c r="Y65" s="240"/>
      <c r="Z65" s="241"/>
    </row>
    <row r="66" spans="2:26" s="7" customFormat="1" ht="21" customHeight="1" thickBot="1">
      <c r="B66" s="239"/>
      <c r="C66" s="242" t="s">
        <v>179</v>
      </c>
      <c r="D66" s="243"/>
      <c r="E66" s="242" t="s">
        <v>202</v>
      </c>
      <c r="F66" s="243"/>
      <c r="G66" s="242" t="s">
        <v>179</v>
      </c>
      <c r="H66" s="242"/>
      <c r="I66" s="242" t="s">
        <v>202</v>
      </c>
      <c r="J66" s="242"/>
      <c r="K66" s="242" t="s">
        <v>179</v>
      </c>
      <c r="L66" s="243"/>
      <c r="M66" s="242" t="s">
        <v>202</v>
      </c>
      <c r="N66" s="243"/>
      <c r="O66" s="242" t="s">
        <v>179</v>
      </c>
      <c r="P66" s="242"/>
      <c r="Q66" s="242" t="s">
        <v>202</v>
      </c>
      <c r="R66" s="242"/>
      <c r="S66" s="242" t="s">
        <v>179</v>
      </c>
      <c r="T66" s="243"/>
      <c r="U66" s="242" t="s">
        <v>202</v>
      </c>
      <c r="V66" s="243"/>
      <c r="W66" s="242" t="s">
        <v>179</v>
      </c>
      <c r="X66" s="243"/>
      <c r="Y66" s="242" t="s">
        <v>202</v>
      </c>
      <c r="Z66" s="243"/>
    </row>
    <row r="67" spans="2:30" s="7" customFormat="1" ht="28.5" customHeight="1">
      <c r="B67" s="22" t="s">
        <v>27</v>
      </c>
      <c r="C67" s="91">
        <v>0</v>
      </c>
      <c r="D67" s="119">
        <f aca="true" t="shared" si="2" ref="D67:D73">C67/W67</f>
        <v>0</v>
      </c>
      <c r="E67" s="91">
        <v>0</v>
      </c>
      <c r="F67" s="119">
        <f>E67/$Y67</f>
        <v>0</v>
      </c>
      <c r="G67" s="91">
        <v>5</v>
      </c>
      <c r="H67" s="92">
        <f aca="true" t="shared" si="3" ref="H67:H73">G67/W67</f>
        <v>0.1</v>
      </c>
      <c r="I67" s="91">
        <v>6</v>
      </c>
      <c r="J67" s="92">
        <f aca="true" t="shared" si="4" ref="J67:J73">I67/$Y67</f>
        <v>0.11764705882352941</v>
      </c>
      <c r="K67" s="91">
        <v>5</v>
      </c>
      <c r="L67" s="119">
        <f aca="true" t="shared" si="5" ref="L67:L73">K67/W67</f>
        <v>0.1</v>
      </c>
      <c r="M67" s="91">
        <v>11</v>
      </c>
      <c r="N67" s="119">
        <f aca="true" t="shared" si="6" ref="N67:N73">M67/$Y67</f>
        <v>0.21568627450980393</v>
      </c>
      <c r="O67" s="91">
        <v>40</v>
      </c>
      <c r="P67" s="92">
        <f aca="true" t="shared" si="7" ref="P67:P73">O67/W67</f>
        <v>0.8</v>
      </c>
      <c r="Q67" s="91">
        <v>34</v>
      </c>
      <c r="R67" s="92">
        <f aca="true" t="shared" si="8" ref="R67:R73">Q67/$Y67</f>
        <v>0.6666666666666666</v>
      </c>
      <c r="S67" s="124">
        <v>0</v>
      </c>
      <c r="T67" s="119">
        <f aca="true" t="shared" si="9" ref="T67:T73">S67/W67</f>
        <v>0</v>
      </c>
      <c r="U67" s="124">
        <v>0</v>
      </c>
      <c r="V67" s="119">
        <f aca="true" t="shared" si="10" ref="V67:V73">U67/$Y67</f>
        <v>0</v>
      </c>
      <c r="W67" s="71">
        <f aca="true" t="shared" si="11" ref="W67:W73">O67+K67+G67+C67+S67</f>
        <v>50</v>
      </c>
      <c r="X67" s="48">
        <f aca="true" t="shared" si="12" ref="X67:X73">D67+H67+L67+P67+T67</f>
        <v>1</v>
      </c>
      <c r="Y67" s="71">
        <f aca="true" t="shared" si="13" ref="Y67:Y73">Q67+M67+I67+E67+U67</f>
        <v>51</v>
      </c>
      <c r="Z67" s="48">
        <f aca="true" t="shared" si="14" ref="Z67:Z73">F67+J67+N67+R67+V67</f>
        <v>1</v>
      </c>
      <c r="AA67" s="14"/>
      <c r="AB67" s="14"/>
      <c r="AC67" s="14"/>
      <c r="AD67" s="12"/>
    </row>
    <row r="68" spans="2:30" s="7" customFormat="1" ht="28.5" customHeight="1">
      <c r="B68" s="22" t="s">
        <v>22</v>
      </c>
      <c r="C68" s="91">
        <v>0</v>
      </c>
      <c r="D68" s="119">
        <f t="shared" si="2"/>
        <v>0</v>
      </c>
      <c r="E68" s="91">
        <v>0</v>
      </c>
      <c r="F68" s="119">
        <f aca="true" t="shared" si="15" ref="F68:F73">E68/$Y68</f>
        <v>0</v>
      </c>
      <c r="G68" s="91">
        <v>0</v>
      </c>
      <c r="H68" s="92">
        <f t="shared" si="3"/>
        <v>0</v>
      </c>
      <c r="I68" s="91">
        <v>4</v>
      </c>
      <c r="J68" s="92">
        <f t="shared" si="4"/>
        <v>0.0784313725490196</v>
      </c>
      <c r="K68" s="91">
        <v>2</v>
      </c>
      <c r="L68" s="119">
        <f t="shared" si="5"/>
        <v>0.04</v>
      </c>
      <c r="M68" s="91">
        <v>6</v>
      </c>
      <c r="N68" s="119">
        <f t="shared" si="6"/>
        <v>0.11764705882352941</v>
      </c>
      <c r="O68" s="91">
        <v>48</v>
      </c>
      <c r="P68" s="92">
        <f t="shared" si="7"/>
        <v>0.96</v>
      </c>
      <c r="Q68" s="91">
        <v>41</v>
      </c>
      <c r="R68" s="92">
        <f t="shared" si="8"/>
        <v>0.803921568627451</v>
      </c>
      <c r="S68" s="124">
        <v>0</v>
      </c>
      <c r="T68" s="119">
        <f t="shared" si="9"/>
        <v>0</v>
      </c>
      <c r="U68" s="124">
        <v>0</v>
      </c>
      <c r="V68" s="119">
        <f t="shared" si="10"/>
        <v>0</v>
      </c>
      <c r="W68" s="71">
        <f t="shared" si="11"/>
        <v>50</v>
      </c>
      <c r="X68" s="48">
        <f t="shared" si="12"/>
        <v>1</v>
      </c>
      <c r="Y68" s="71">
        <f t="shared" si="13"/>
        <v>51</v>
      </c>
      <c r="Z68" s="48">
        <f t="shared" si="14"/>
        <v>1</v>
      </c>
      <c r="AA68" s="14"/>
      <c r="AB68" s="14"/>
      <c r="AC68" s="14"/>
      <c r="AD68" s="12"/>
    </row>
    <row r="69" spans="2:30" s="7" customFormat="1" ht="28.5" customHeight="1">
      <c r="B69" s="22" t="s">
        <v>23</v>
      </c>
      <c r="C69" s="91">
        <v>0</v>
      </c>
      <c r="D69" s="119">
        <f t="shared" si="2"/>
        <v>0</v>
      </c>
      <c r="E69" s="91">
        <v>0</v>
      </c>
      <c r="F69" s="119">
        <f t="shared" si="15"/>
        <v>0</v>
      </c>
      <c r="G69" s="91">
        <v>0</v>
      </c>
      <c r="H69" s="92">
        <f t="shared" si="3"/>
        <v>0</v>
      </c>
      <c r="I69" s="91">
        <v>5</v>
      </c>
      <c r="J69" s="92">
        <f t="shared" si="4"/>
        <v>0.09803921568627451</v>
      </c>
      <c r="K69" s="91">
        <v>4</v>
      </c>
      <c r="L69" s="119">
        <f t="shared" si="5"/>
        <v>0.08</v>
      </c>
      <c r="M69" s="91">
        <v>5</v>
      </c>
      <c r="N69" s="119">
        <f t="shared" si="6"/>
        <v>0.09803921568627451</v>
      </c>
      <c r="O69" s="91">
        <v>46</v>
      </c>
      <c r="P69" s="92">
        <f t="shared" si="7"/>
        <v>0.92</v>
      </c>
      <c r="Q69" s="91">
        <v>41</v>
      </c>
      <c r="R69" s="92">
        <f t="shared" si="8"/>
        <v>0.803921568627451</v>
      </c>
      <c r="S69" s="124">
        <v>0</v>
      </c>
      <c r="T69" s="119">
        <f t="shared" si="9"/>
        <v>0</v>
      </c>
      <c r="U69" s="124">
        <v>0</v>
      </c>
      <c r="V69" s="119">
        <f t="shared" si="10"/>
        <v>0</v>
      </c>
      <c r="W69" s="71">
        <f t="shared" si="11"/>
        <v>50</v>
      </c>
      <c r="X69" s="48">
        <f t="shared" si="12"/>
        <v>1</v>
      </c>
      <c r="Y69" s="71">
        <f t="shared" si="13"/>
        <v>51</v>
      </c>
      <c r="Z69" s="48">
        <f t="shared" si="14"/>
        <v>1</v>
      </c>
      <c r="AA69" s="14"/>
      <c r="AB69" s="14"/>
      <c r="AC69" s="14"/>
      <c r="AD69" s="12"/>
    </row>
    <row r="70" spans="2:30" s="7" customFormat="1" ht="28.5" customHeight="1">
      <c r="B70" s="22" t="s">
        <v>114</v>
      </c>
      <c r="C70" s="91">
        <v>0</v>
      </c>
      <c r="D70" s="119">
        <f t="shared" si="2"/>
        <v>0</v>
      </c>
      <c r="E70" s="91">
        <v>0</v>
      </c>
      <c r="F70" s="119">
        <f t="shared" si="15"/>
        <v>0</v>
      </c>
      <c r="G70" s="91">
        <v>0</v>
      </c>
      <c r="H70" s="92">
        <f t="shared" si="3"/>
        <v>0</v>
      </c>
      <c r="I70" s="91">
        <v>5</v>
      </c>
      <c r="J70" s="92">
        <f t="shared" si="4"/>
        <v>0.09803921568627451</v>
      </c>
      <c r="K70" s="91">
        <v>8</v>
      </c>
      <c r="L70" s="119">
        <f t="shared" si="5"/>
        <v>0.16</v>
      </c>
      <c r="M70" s="91">
        <v>5</v>
      </c>
      <c r="N70" s="119">
        <f t="shared" si="6"/>
        <v>0.09803921568627451</v>
      </c>
      <c r="O70" s="91">
        <v>42</v>
      </c>
      <c r="P70" s="92">
        <f t="shared" si="7"/>
        <v>0.84</v>
      </c>
      <c r="Q70" s="91">
        <v>40</v>
      </c>
      <c r="R70" s="92">
        <f t="shared" si="8"/>
        <v>0.7843137254901961</v>
      </c>
      <c r="S70" s="124">
        <v>0</v>
      </c>
      <c r="T70" s="119">
        <f t="shared" si="9"/>
        <v>0</v>
      </c>
      <c r="U70" s="124">
        <v>1</v>
      </c>
      <c r="V70" s="119">
        <f t="shared" si="10"/>
        <v>0.0196078431372549</v>
      </c>
      <c r="W70" s="71">
        <f t="shared" si="11"/>
        <v>50</v>
      </c>
      <c r="X70" s="48">
        <f t="shared" si="12"/>
        <v>1</v>
      </c>
      <c r="Y70" s="71">
        <f t="shared" si="13"/>
        <v>51</v>
      </c>
      <c r="Z70" s="48">
        <f t="shared" si="14"/>
        <v>1</v>
      </c>
      <c r="AA70" s="14"/>
      <c r="AB70" s="14"/>
      <c r="AC70" s="14"/>
      <c r="AD70" s="12"/>
    </row>
    <row r="71" spans="2:30" s="7" customFormat="1" ht="28.5" customHeight="1">
      <c r="B71" s="22" t="s">
        <v>115</v>
      </c>
      <c r="C71" s="91">
        <v>0</v>
      </c>
      <c r="D71" s="119">
        <f t="shared" si="2"/>
        <v>0</v>
      </c>
      <c r="E71" s="91">
        <v>0</v>
      </c>
      <c r="F71" s="119">
        <f t="shared" si="15"/>
        <v>0</v>
      </c>
      <c r="G71" s="91">
        <v>0</v>
      </c>
      <c r="H71" s="92">
        <f t="shared" si="3"/>
        <v>0</v>
      </c>
      <c r="I71" s="91">
        <v>3</v>
      </c>
      <c r="J71" s="92">
        <f t="shared" si="4"/>
        <v>0.058823529411764705</v>
      </c>
      <c r="K71" s="91">
        <v>7</v>
      </c>
      <c r="L71" s="119">
        <f t="shared" si="5"/>
        <v>0.14</v>
      </c>
      <c r="M71" s="91">
        <v>7</v>
      </c>
      <c r="N71" s="119">
        <f t="shared" si="6"/>
        <v>0.13725490196078433</v>
      </c>
      <c r="O71" s="91">
        <v>42</v>
      </c>
      <c r="P71" s="92">
        <f t="shared" si="7"/>
        <v>0.84</v>
      </c>
      <c r="Q71" s="91">
        <v>40</v>
      </c>
      <c r="R71" s="92">
        <f t="shared" si="8"/>
        <v>0.7843137254901961</v>
      </c>
      <c r="S71" s="124">
        <v>1</v>
      </c>
      <c r="T71" s="119">
        <f t="shared" si="9"/>
        <v>0.02</v>
      </c>
      <c r="U71" s="124">
        <v>1</v>
      </c>
      <c r="V71" s="119">
        <f t="shared" si="10"/>
        <v>0.0196078431372549</v>
      </c>
      <c r="W71" s="71">
        <f t="shared" si="11"/>
        <v>50</v>
      </c>
      <c r="X71" s="48">
        <f t="shared" si="12"/>
        <v>1</v>
      </c>
      <c r="Y71" s="71">
        <f t="shared" si="13"/>
        <v>51</v>
      </c>
      <c r="Z71" s="48">
        <f t="shared" si="14"/>
        <v>1</v>
      </c>
      <c r="AA71" s="14"/>
      <c r="AB71" s="14"/>
      <c r="AC71" s="14"/>
      <c r="AD71" s="12"/>
    </row>
    <row r="72" spans="2:30" s="7" customFormat="1" ht="28.5" customHeight="1">
      <c r="B72" s="22" t="s">
        <v>116</v>
      </c>
      <c r="C72" s="91">
        <v>1</v>
      </c>
      <c r="D72" s="119">
        <f t="shared" si="2"/>
        <v>0.02</v>
      </c>
      <c r="E72" s="91">
        <v>0</v>
      </c>
      <c r="F72" s="119">
        <f t="shared" si="15"/>
        <v>0</v>
      </c>
      <c r="G72" s="91">
        <v>4</v>
      </c>
      <c r="H72" s="92">
        <f t="shared" si="3"/>
        <v>0.08</v>
      </c>
      <c r="I72" s="91">
        <v>5</v>
      </c>
      <c r="J72" s="92">
        <f t="shared" si="4"/>
        <v>0.09803921568627451</v>
      </c>
      <c r="K72" s="91">
        <v>7</v>
      </c>
      <c r="L72" s="119">
        <f t="shared" si="5"/>
        <v>0.14</v>
      </c>
      <c r="M72" s="91">
        <v>9</v>
      </c>
      <c r="N72" s="119">
        <f t="shared" si="6"/>
        <v>0.17647058823529413</v>
      </c>
      <c r="O72" s="91">
        <v>37</v>
      </c>
      <c r="P72" s="92">
        <f t="shared" si="7"/>
        <v>0.74</v>
      </c>
      <c r="Q72" s="91">
        <v>36</v>
      </c>
      <c r="R72" s="92">
        <f t="shared" si="8"/>
        <v>0.7058823529411765</v>
      </c>
      <c r="S72" s="124">
        <v>1</v>
      </c>
      <c r="T72" s="119">
        <f t="shared" si="9"/>
        <v>0.02</v>
      </c>
      <c r="U72" s="124">
        <v>1</v>
      </c>
      <c r="V72" s="119">
        <f t="shared" si="10"/>
        <v>0.0196078431372549</v>
      </c>
      <c r="W72" s="71">
        <f t="shared" si="11"/>
        <v>50</v>
      </c>
      <c r="X72" s="48">
        <f t="shared" si="12"/>
        <v>1</v>
      </c>
      <c r="Y72" s="71">
        <f t="shared" si="13"/>
        <v>51</v>
      </c>
      <c r="Z72" s="48">
        <f t="shared" si="14"/>
        <v>1</v>
      </c>
      <c r="AA72" s="13"/>
      <c r="AB72" s="13"/>
      <c r="AC72" s="13"/>
      <c r="AD72" s="12"/>
    </row>
    <row r="73" spans="2:30" s="7" customFormat="1" ht="28.5" customHeight="1" thickBot="1">
      <c r="B73" s="114" t="s">
        <v>41</v>
      </c>
      <c r="C73" s="111">
        <v>1</v>
      </c>
      <c r="D73" s="121">
        <f t="shared" si="2"/>
        <v>0.02</v>
      </c>
      <c r="E73" s="111">
        <v>0</v>
      </c>
      <c r="F73" s="121">
        <f t="shared" si="15"/>
        <v>0</v>
      </c>
      <c r="G73" s="111">
        <v>3</v>
      </c>
      <c r="H73" s="113">
        <f t="shared" si="3"/>
        <v>0.06</v>
      </c>
      <c r="I73" s="111">
        <v>5</v>
      </c>
      <c r="J73" s="113">
        <f t="shared" si="4"/>
        <v>0.09803921568627451</v>
      </c>
      <c r="K73" s="111">
        <v>14</v>
      </c>
      <c r="L73" s="121">
        <f t="shared" si="5"/>
        <v>0.28</v>
      </c>
      <c r="M73" s="111">
        <v>10</v>
      </c>
      <c r="N73" s="121">
        <f t="shared" si="6"/>
        <v>0.19607843137254902</v>
      </c>
      <c r="O73" s="111">
        <v>31</v>
      </c>
      <c r="P73" s="113">
        <f t="shared" si="7"/>
        <v>0.62</v>
      </c>
      <c r="Q73" s="111">
        <v>35</v>
      </c>
      <c r="R73" s="113">
        <f t="shared" si="8"/>
        <v>0.6862745098039216</v>
      </c>
      <c r="S73" s="125">
        <v>1</v>
      </c>
      <c r="T73" s="121">
        <f t="shared" si="9"/>
        <v>0.02</v>
      </c>
      <c r="U73" s="125">
        <v>1</v>
      </c>
      <c r="V73" s="121">
        <f t="shared" si="10"/>
        <v>0.0196078431372549</v>
      </c>
      <c r="W73" s="73">
        <f t="shared" si="11"/>
        <v>50</v>
      </c>
      <c r="X73" s="49">
        <f t="shared" si="12"/>
        <v>1</v>
      </c>
      <c r="Y73" s="73">
        <f t="shared" si="13"/>
        <v>51</v>
      </c>
      <c r="Z73" s="49">
        <f t="shared" si="14"/>
        <v>1</v>
      </c>
      <c r="AA73" s="13"/>
      <c r="AB73" s="13"/>
      <c r="AC73" s="13"/>
      <c r="AD73" s="12"/>
    </row>
    <row r="74" spans="2:20" s="17" customFormat="1" ht="18" customHeight="1" thickBot="1">
      <c r="B74" s="34"/>
      <c r="C74" s="16"/>
      <c r="D74" s="15"/>
      <c r="E74" s="16"/>
      <c r="F74" s="15"/>
      <c r="G74" s="16"/>
      <c r="H74" s="15"/>
      <c r="I74" s="16"/>
      <c r="J74" s="15"/>
      <c r="K74" s="70"/>
      <c r="L74" s="15"/>
      <c r="M74" s="72"/>
      <c r="N74" s="82"/>
      <c r="O74" s="34"/>
      <c r="P74" s="88"/>
      <c r="Q74" s="88"/>
      <c r="R74" s="88"/>
      <c r="S74" s="88"/>
      <c r="T74" s="89"/>
    </row>
    <row r="75" spans="2:26" s="7" customFormat="1" ht="21" customHeight="1">
      <c r="B75" s="221" t="s">
        <v>112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22"/>
    </row>
    <row r="76" spans="2:26" s="7" customFormat="1" ht="21" customHeight="1" thickBot="1">
      <c r="B76" s="228" t="s">
        <v>113</v>
      </c>
      <c r="C76" s="253"/>
      <c r="D76" s="253"/>
      <c r="E76" s="253"/>
      <c r="F76" s="253"/>
      <c r="G76" s="229"/>
      <c r="H76" s="229"/>
      <c r="I76" s="229"/>
      <c r="J76" s="229"/>
      <c r="K76" s="253"/>
      <c r="L76" s="253"/>
      <c r="M76" s="253"/>
      <c r="N76" s="253"/>
      <c r="O76" s="229"/>
      <c r="P76" s="229"/>
      <c r="Q76" s="229"/>
      <c r="R76" s="229"/>
      <c r="S76" s="253"/>
      <c r="T76" s="253"/>
      <c r="U76" s="253"/>
      <c r="V76" s="253"/>
      <c r="W76" s="229"/>
      <c r="X76" s="229"/>
      <c r="Y76" s="229"/>
      <c r="Z76" s="230"/>
    </row>
    <row r="77" spans="2:26" s="7" customFormat="1" ht="21" customHeight="1" thickBot="1">
      <c r="B77" s="238"/>
      <c r="C77" s="225" t="s">
        <v>18</v>
      </c>
      <c r="D77" s="226"/>
      <c r="E77" s="226"/>
      <c r="F77" s="227"/>
      <c r="G77" s="226" t="s">
        <v>19</v>
      </c>
      <c r="H77" s="226"/>
      <c r="I77" s="226"/>
      <c r="J77" s="226"/>
      <c r="K77" s="225" t="s">
        <v>20</v>
      </c>
      <c r="L77" s="226"/>
      <c r="M77" s="226"/>
      <c r="N77" s="227"/>
      <c r="O77" s="226" t="s">
        <v>21</v>
      </c>
      <c r="P77" s="226"/>
      <c r="Q77" s="226"/>
      <c r="R77" s="226"/>
      <c r="S77" s="225" t="s">
        <v>90</v>
      </c>
      <c r="T77" s="226"/>
      <c r="U77" s="226"/>
      <c r="V77" s="226"/>
      <c r="W77" s="254" t="s">
        <v>4</v>
      </c>
      <c r="X77" s="240"/>
      <c r="Y77" s="240"/>
      <c r="Z77" s="241"/>
    </row>
    <row r="78" spans="2:26" s="7" customFormat="1" ht="21" customHeight="1" thickBot="1">
      <c r="B78" s="239"/>
      <c r="C78" s="242" t="s">
        <v>179</v>
      </c>
      <c r="D78" s="243"/>
      <c r="E78" s="242" t="s">
        <v>202</v>
      </c>
      <c r="F78" s="243"/>
      <c r="G78" s="242" t="s">
        <v>179</v>
      </c>
      <c r="H78" s="243"/>
      <c r="I78" s="242" t="s">
        <v>202</v>
      </c>
      <c r="J78" s="243"/>
      <c r="K78" s="242" t="s">
        <v>179</v>
      </c>
      <c r="L78" s="243"/>
      <c r="M78" s="242" t="s">
        <v>202</v>
      </c>
      <c r="N78" s="243"/>
      <c r="O78" s="242" t="s">
        <v>179</v>
      </c>
      <c r="P78" s="243"/>
      <c r="Q78" s="242" t="s">
        <v>202</v>
      </c>
      <c r="R78" s="243"/>
      <c r="S78" s="242" t="s">
        <v>179</v>
      </c>
      <c r="T78" s="243"/>
      <c r="U78" s="242" t="s">
        <v>202</v>
      </c>
      <c r="V78" s="243"/>
      <c r="W78" s="242" t="s">
        <v>179</v>
      </c>
      <c r="X78" s="243"/>
      <c r="Y78" s="242" t="s">
        <v>202</v>
      </c>
      <c r="Z78" s="243"/>
    </row>
    <row r="79" spans="2:30" s="7" customFormat="1" ht="28.5" customHeight="1">
      <c r="B79" s="22" t="s">
        <v>42</v>
      </c>
      <c r="C79" s="91">
        <v>0</v>
      </c>
      <c r="D79" s="119">
        <f>C79/W79</f>
        <v>0</v>
      </c>
      <c r="E79" s="91">
        <v>0</v>
      </c>
      <c r="F79" s="119">
        <f>E79/$Y79</f>
        <v>0</v>
      </c>
      <c r="G79" s="91">
        <v>1</v>
      </c>
      <c r="H79" s="92">
        <f>G79/W79</f>
        <v>0.02</v>
      </c>
      <c r="I79" s="91">
        <v>4</v>
      </c>
      <c r="J79" s="92">
        <f>I79/$Y79</f>
        <v>0.0784313725490196</v>
      </c>
      <c r="K79" s="91">
        <v>1</v>
      </c>
      <c r="L79" s="119">
        <f>K79/W79</f>
        <v>0.02</v>
      </c>
      <c r="M79" s="91">
        <v>4</v>
      </c>
      <c r="N79" s="119">
        <f>M79/$Y79</f>
        <v>0.0784313725490196</v>
      </c>
      <c r="O79" s="91">
        <v>48</v>
      </c>
      <c r="P79" s="92">
        <f>O79/W79</f>
        <v>0.96</v>
      </c>
      <c r="Q79" s="91">
        <v>42</v>
      </c>
      <c r="R79" s="92">
        <f>Q79/$Y79</f>
        <v>0.8235294117647058</v>
      </c>
      <c r="S79" s="124">
        <v>0</v>
      </c>
      <c r="T79" s="92">
        <f>S79/W79</f>
        <v>0</v>
      </c>
      <c r="U79" s="124">
        <v>1</v>
      </c>
      <c r="V79" s="92">
        <f>U79/$Y79</f>
        <v>0.0196078431372549</v>
      </c>
      <c r="W79" s="71">
        <f>O79+K79+G79+C79+S79</f>
        <v>50</v>
      </c>
      <c r="X79" s="48">
        <f>D79+H79+L79+P79+T79</f>
        <v>1</v>
      </c>
      <c r="Y79" s="71">
        <f>Q79+M79+I79+E79+U79</f>
        <v>51</v>
      </c>
      <c r="Z79" s="48">
        <f>F79+J79+N79+R79+V79</f>
        <v>1</v>
      </c>
      <c r="AA79" s="13"/>
      <c r="AB79" s="13"/>
      <c r="AC79" s="13"/>
      <c r="AD79" s="12"/>
    </row>
    <row r="80" spans="2:30" s="7" customFormat="1" ht="28.5" customHeight="1">
      <c r="B80" s="22" t="s">
        <v>26</v>
      </c>
      <c r="C80" s="91">
        <v>0</v>
      </c>
      <c r="D80" s="119">
        <f>C80/W80</f>
        <v>0</v>
      </c>
      <c r="E80" s="91">
        <v>0</v>
      </c>
      <c r="F80" s="119">
        <f>E80/$Y80</f>
        <v>0</v>
      </c>
      <c r="G80" s="91">
        <v>1</v>
      </c>
      <c r="H80" s="92">
        <f>G80/W80</f>
        <v>0.02</v>
      </c>
      <c r="I80" s="91">
        <v>4</v>
      </c>
      <c r="J80" s="92">
        <f>I80/$Y80</f>
        <v>0.0784313725490196</v>
      </c>
      <c r="K80" s="91">
        <v>2</v>
      </c>
      <c r="L80" s="119">
        <f>K80/W80</f>
        <v>0.04</v>
      </c>
      <c r="M80" s="91">
        <v>3</v>
      </c>
      <c r="N80" s="119">
        <f>M80/$Y80</f>
        <v>0.058823529411764705</v>
      </c>
      <c r="O80" s="91">
        <v>47</v>
      </c>
      <c r="P80" s="92">
        <f>O80/W80</f>
        <v>0.94</v>
      </c>
      <c r="Q80" s="91">
        <v>41</v>
      </c>
      <c r="R80" s="92">
        <f>Q80/$Y80</f>
        <v>0.803921568627451</v>
      </c>
      <c r="S80" s="91">
        <v>0</v>
      </c>
      <c r="T80" s="92">
        <f>S80/W80</f>
        <v>0</v>
      </c>
      <c r="U80" s="91">
        <v>3</v>
      </c>
      <c r="V80" s="92">
        <f>U80/$Y80</f>
        <v>0.058823529411764705</v>
      </c>
      <c r="W80" s="71">
        <f>O80+K80+G80+C80+S80</f>
        <v>50</v>
      </c>
      <c r="X80" s="48">
        <f>D80+H80+L80+P80+T80</f>
        <v>1</v>
      </c>
      <c r="Y80" s="71">
        <f>Q80+M80+I80+E80+U80</f>
        <v>51</v>
      </c>
      <c r="Z80" s="48">
        <f>F80+J80+N80+R80+V80</f>
        <v>1</v>
      </c>
      <c r="AA80" s="13"/>
      <c r="AB80" s="13"/>
      <c r="AC80" s="13"/>
      <c r="AD80" s="12"/>
    </row>
    <row r="81" spans="2:30" s="7" customFormat="1" ht="28.5" customHeight="1" thickBot="1">
      <c r="B81" s="114" t="s">
        <v>43</v>
      </c>
      <c r="C81" s="111">
        <v>0</v>
      </c>
      <c r="D81" s="121">
        <f>C81/W81</f>
        <v>0</v>
      </c>
      <c r="E81" s="111">
        <v>0</v>
      </c>
      <c r="F81" s="121">
        <f>E81/$Y81</f>
        <v>0</v>
      </c>
      <c r="G81" s="111">
        <v>0</v>
      </c>
      <c r="H81" s="113">
        <f>G81/W81</f>
        <v>0</v>
      </c>
      <c r="I81" s="111">
        <v>4</v>
      </c>
      <c r="J81" s="113">
        <f>I81/$Y81</f>
        <v>0.0784313725490196</v>
      </c>
      <c r="K81" s="111">
        <v>2</v>
      </c>
      <c r="L81" s="121">
        <f>K81/W81</f>
        <v>0.04</v>
      </c>
      <c r="M81" s="111">
        <v>4</v>
      </c>
      <c r="N81" s="121">
        <f>M81/$Y81</f>
        <v>0.0784313725490196</v>
      </c>
      <c r="O81" s="111">
        <v>48</v>
      </c>
      <c r="P81" s="113">
        <f>O81/W81</f>
        <v>0.96</v>
      </c>
      <c r="Q81" s="111">
        <v>40</v>
      </c>
      <c r="R81" s="113">
        <f>Q81/$Y81</f>
        <v>0.7843137254901961</v>
      </c>
      <c r="S81" s="111">
        <v>0</v>
      </c>
      <c r="T81" s="113">
        <f>S81/W81</f>
        <v>0</v>
      </c>
      <c r="U81" s="111">
        <v>3</v>
      </c>
      <c r="V81" s="113">
        <f>U81/$Y81</f>
        <v>0.058823529411764705</v>
      </c>
      <c r="W81" s="73">
        <f>O81+K81+G81+C81+S81</f>
        <v>50</v>
      </c>
      <c r="X81" s="49">
        <f>D81+H81+L81+P81+T81</f>
        <v>1</v>
      </c>
      <c r="Y81" s="73">
        <f>Q81+M81+I81+E81+U81</f>
        <v>51</v>
      </c>
      <c r="Z81" s="49">
        <f>F81+J81+N81+R81+V81</f>
        <v>1</v>
      </c>
      <c r="AA81" s="13"/>
      <c r="AB81" s="13"/>
      <c r="AC81" s="13"/>
      <c r="AD81" s="12"/>
    </row>
    <row r="82" spans="2:20" s="7" customFormat="1" ht="15" customHeight="1" thickBot="1">
      <c r="B82" s="8"/>
      <c r="D82" s="9"/>
      <c r="F82" s="9"/>
      <c r="H82" s="9"/>
      <c r="J82" s="33"/>
      <c r="K82" s="68"/>
      <c r="L82" s="33"/>
      <c r="M82" s="43"/>
      <c r="N82" s="44"/>
      <c r="P82" s="12"/>
      <c r="Q82" s="12"/>
      <c r="R82" s="12"/>
      <c r="S82" s="12"/>
      <c r="T82" s="12"/>
    </row>
    <row r="83" spans="2:26" s="7" customFormat="1" ht="21" customHeight="1">
      <c r="B83" s="221" t="s">
        <v>28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22"/>
    </row>
    <row r="84" spans="2:26" s="7" customFormat="1" ht="21" customHeight="1" thickBot="1">
      <c r="B84" s="228" t="s">
        <v>52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30"/>
    </row>
    <row r="85" spans="2:26" s="7" customFormat="1" ht="21" customHeight="1" thickBot="1">
      <c r="B85" s="238"/>
      <c r="C85" s="225" t="s">
        <v>18</v>
      </c>
      <c r="D85" s="226"/>
      <c r="E85" s="226"/>
      <c r="F85" s="227"/>
      <c r="G85" s="225" t="s">
        <v>19</v>
      </c>
      <c r="H85" s="226"/>
      <c r="I85" s="226"/>
      <c r="J85" s="227"/>
      <c r="K85" s="225" t="s">
        <v>20</v>
      </c>
      <c r="L85" s="226"/>
      <c r="M85" s="226"/>
      <c r="N85" s="227"/>
      <c r="O85" s="226" t="s">
        <v>21</v>
      </c>
      <c r="P85" s="226"/>
      <c r="Q85" s="226"/>
      <c r="R85" s="226"/>
      <c r="S85" s="225" t="s">
        <v>90</v>
      </c>
      <c r="T85" s="226"/>
      <c r="U85" s="226"/>
      <c r="V85" s="227"/>
      <c r="W85" s="240" t="s">
        <v>4</v>
      </c>
      <c r="X85" s="240"/>
      <c r="Y85" s="240"/>
      <c r="Z85" s="241"/>
    </row>
    <row r="86" spans="2:26" s="7" customFormat="1" ht="21" customHeight="1" thickBot="1">
      <c r="B86" s="239"/>
      <c r="C86" s="242" t="s">
        <v>179</v>
      </c>
      <c r="D86" s="243"/>
      <c r="E86" s="242" t="s">
        <v>202</v>
      </c>
      <c r="F86" s="243"/>
      <c r="G86" s="242" t="s">
        <v>179</v>
      </c>
      <c r="H86" s="243"/>
      <c r="I86" s="242" t="s">
        <v>202</v>
      </c>
      <c r="J86" s="243"/>
      <c r="K86" s="242" t="s">
        <v>179</v>
      </c>
      <c r="L86" s="243"/>
      <c r="M86" s="242" t="s">
        <v>202</v>
      </c>
      <c r="N86" s="243"/>
      <c r="O86" s="242" t="s">
        <v>179</v>
      </c>
      <c r="P86" s="243"/>
      <c r="Q86" s="242" t="s">
        <v>202</v>
      </c>
      <c r="R86" s="243"/>
      <c r="S86" s="242" t="s">
        <v>179</v>
      </c>
      <c r="T86" s="243"/>
      <c r="U86" s="242" t="s">
        <v>202</v>
      </c>
      <c r="V86" s="243"/>
      <c r="W86" s="242" t="s">
        <v>179</v>
      </c>
      <c r="X86" s="243"/>
      <c r="Y86" s="242" t="s">
        <v>202</v>
      </c>
      <c r="Z86" s="243"/>
    </row>
    <row r="87" spans="2:26" s="7" customFormat="1" ht="28.5" customHeight="1" thickBot="1">
      <c r="B87" s="23" t="s">
        <v>29</v>
      </c>
      <c r="C87" s="93">
        <v>0</v>
      </c>
      <c r="D87" s="129">
        <f>C87/W87</f>
        <v>0</v>
      </c>
      <c r="E87" s="93">
        <v>0</v>
      </c>
      <c r="F87" s="129">
        <f>E87/$Y87</f>
        <v>0</v>
      </c>
      <c r="G87" s="93">
        <v>0</v>
      </c>
      <c r="H87" s="129">
        <f>G87/W87</f>
        <v>0</v>
      </c>
      <c r="I87" s="93">
        <v>2</v>
      </c>
      <c r="J87" s="129">
        <f>I87/$Y87</f>
        <v>0.0392156862745098</v>
      </c>
      <c r="K87" s="93">
        <v>2</v>
      </c>
      <c r="L87" s="129">
        <f>K87/W87</f>
        <v>0.04</v>
      </c>
      <c r="M87" s="93">
        <v>5</v>
      </c>
      <c r="N87" s="129">
        <f>M87/$Y87</f>
        <v>0.09803921568627451</v>
      </c>
      <c r="O87" s="93">
        <v>48</v>
      </c>
      <c r="P87" s="94">
        <f>O87/W87</f>
        <v>0.96</v>
      </c>
      <c r="Q87" s="93">
        <v>44</v>
      </c>
      <c r="R87" s="94">
        <f>Q87/$Y87</f>
        <v>0.8627450980392157</v>
      </c>
      <c r="S87" s="180">
        <v>0</v>
      </c>
      <c r="T87" s="129">
        <f>S87/W87</f>
        <v>0</v>
      </c>
      <c r="U87" s="180">
        <v>0</v>
      </c>
      <c r="V87" s="129">
        <f>U87/$Y87</f>
        <v>0</v>
      </c>
      <c r="W87" s="74">
        <f>C87+G87+K87+O87+S87</f>
        <v>50</v>
      </c>
      <c r="X87" s="47">
        <f>D87+H87+L87+P87+T87</f>
        <v>1</v>
      </c>
      <c r="Y87" s="74">
        <f>E87+I87+M87+Q87+U87</f>
        <v>51</v>
      </c>
      <c r="Z87" s="47">
        <f>F87+J87+N87+R87+V87</f>
        <v>1</v>
      </c>
    </row>
    <row r="88" spans="2:14" s="7" customFormat="1" ht="15" customHeight="1">
      <c r="B88" s="8"/>
      <c r="D88" s="9"/>
      <c r="F88" s="9"/>
      <c r="H88" s="9"/>
      <c r="J88" s="33"/>
      <c r="K88" s="68"/>
      <c r="L88" s="33"/>
      <c r="M88" s="43"/>
      <c r="N88" s="44"/>
    </row>
    <row r="89" spans="2:14" s="7" customFormat="1" ht="15" customHeight="1">
      <c r="B89" s="8"/>
      <c r="D89" s="9"/>
      <c r="F89" s="9"/>
      <c r="H89" s="9"/>
      <c r="J89" s="33"/>
      <c r="K89" s="68"/>
      <c r="L89" s="33"/>
      <c r="M89" s="43"/>
      <c r="N89" s="44"/>
    </row>
    <row r="90" spans="2:14" s="7" customFormat="1" ht="15" customHeight="1">
      <c r="B90" s="8"/>
      <c r="D90" s="9"/>
      <c r="F90" s="9"/>
      <c r="H90" s="9"/>
      <c r="J90" s="33"/>
      <c r="K90" s="68"/>
      <c r="L90" s="33"/>
      <c r="M90" s="43"/>
      <c r="N90" s="44"/>
    </row>
    <row r="91" spans="2:14" s="7" customFormat="1" ht="15" customHeight="1">
      <c r="B91" s="8"/>
      <c r="D91" s="9"/>
      <c r="F91" s="9"/>
      <c r="H91" s="9"/>
      <c r="J91" s="33"/>
      <c r="K91" s="68"/>
      <c r="L91" s="33"/>
      <c r="M91" s="43"/>
      <c r="N91" s="44"/>
    </row>
    <row r="92" spans="2:14" s="7" customFormat="1" ht="15" customHeight="1">
      <c r="B92" s="8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8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8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8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8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8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8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8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8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8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8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8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8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8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8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8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8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8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8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8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8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8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8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8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8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8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8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8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8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8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8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8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8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8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8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8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8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8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8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8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8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8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8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8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8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8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8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8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8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8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8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8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8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8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8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8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8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8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8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8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8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8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8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8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8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8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8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8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8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8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8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8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8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8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8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8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8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8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8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8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8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8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8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8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8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8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8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8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8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8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8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8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8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8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8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8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8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8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8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8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8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8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8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8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8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8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8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8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8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8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8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8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8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8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8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8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8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8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8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8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8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8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8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8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8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8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8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8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8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8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8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8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8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8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8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8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8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8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8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8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8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8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8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8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8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8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8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8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8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8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8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8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8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8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8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8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8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8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8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8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8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8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8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8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8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8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8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8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8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8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8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8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8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8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8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8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8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8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8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8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8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8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8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8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8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8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8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8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8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8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8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8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8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8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8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8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8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8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8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8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8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8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8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8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8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8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8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8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8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8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8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8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8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8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8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8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8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8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8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8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8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8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8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8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8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8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8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8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8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8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8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8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8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8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8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8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8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8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8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8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8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8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8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8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8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8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8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8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8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8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8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8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8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8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8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8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8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8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8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8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8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8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8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8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8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8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8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8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8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8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8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8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8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8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8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8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8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8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8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8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8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8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8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8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8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8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8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8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8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8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8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8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8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8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8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8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8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8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8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8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8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8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8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8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8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8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8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8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8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8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8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8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8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8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8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8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8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8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8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8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8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8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8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8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8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8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8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8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8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8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8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8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8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8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8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8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8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8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8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8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8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8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8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8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8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8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8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8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8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8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8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8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8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8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8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8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8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8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8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8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8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8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8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8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8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8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8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8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8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8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8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8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8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8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8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8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8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8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8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8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8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8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8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8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8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8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8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8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8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8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8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8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8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8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8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8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8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8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8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8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8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8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8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8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8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8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8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8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8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8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8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8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8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8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8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8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8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8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8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8"/>
      <c r="D511" s="9"/>
      <c r="F511" s="9"/>
      <c r="H511" s="9"/>
      <c r="J511" s="33"/>
      <c r="K511" s="68"/>
      <c r="L511" s="33"/>
      <c r="M511" s="43"/>
      <c r="N511" s="44"/>
    </row>
  </sheetData>
  <sheetProtection/>
  <mergeCells count="87">
    <mergeCell ref="E86:F86"/>
    <mergeCell ref="I86:J86"/>
    <mergeCell ref="M86:N86"/>
    <mergeCell ref="Q86:R86"/>
    <mergeCell ref="K86:L86"/>
    <mergeCell ref="Y66:Z66"/>
    <mergeCell ref="E78:F78"/>
    <mergeCell ref="I78:J78"/>
    <mergeCell ref="M78:N78"/>
    <mergeCell ref="Q78:R78"/>
    <mergeCell ref="U78:V78"/>
    <mergeCell ref="Y78:Z78"/>
    <mergeCell ref="S66:T66"/>
    <mergeCell ref="W66:X66"/>
    <mergeCell ref="K66:L66"/>
    <mergeCell ref="B85:B86"/>
    <mergeCell ref="C85:F85"/>
    <mergeCell ref="G85:J85"/>
    <mergeCell ref="E7:F7"/>
    <mergeCell ref="E8:F8"/>
    <mergeCell ref="E12:F12"/>
    <mergeCell ref="E40:F40"/>
    <mergeCell ref="E47:F47"/>
    <mergeCell ref="E55:F55"/>
    <mergeCell ref="E66:F66"/>
    <mergeCell ref="W85:Z85"/>
    <mergeCell ref="W86:X86"/>
    <mergeCell ref="O86:P86"/>
    <mergeCell ref="S86:T86"/>
    <mergeCell ref="U86:V86"/>
    <mergeCell ref="Y86:Z86"/>
    <mergeCell ref="O85:R85"/>
    <mergeCell ref="S85:V85"/>
    <mergeCell ref="K85:N85"/>
    <mergeCell ref="C86:D86"/>
    <mergeCell ref="G86:H86"/>
    <mergeCell ref="W77:Z77"/>
    <mergeCell ref="W78:X78"/>
    <mergeCell ref="K78:L78"/>
    <mergeCell ref="O78:P78"/>
    <mergeCell ref="O77:R77"/>
    <mergeCell ref="S77:V77"/>
    <mergeCell ref="B84:Z84"/>
    <mergeCell ref="U66:V66"/>
    <mergeCell ref="B77:B78"/>
    <mergeCell ref="C77:F77"/>
    <mergeCell ref="G77:J77"/>
    <mergeCell ref="K77:N77"/>
    <mergeCell ref="B76:Z76"/>
    <mergeCell ref="S78:T78"/>
    <mergeCell ref="C78:D78"/>
    <mergeCell ref="G78:H78"/>
    <mergeCell ref="I66:J66"/>
    <mergeCell ref="B2:F2"/>
    <mergeCell ref="B3:F3"/>
    <mergeCell ref="B5:F5"/>
    <mergeCell ref="G65:J65"/>
    <mergeCell ref="C65:F65"/>
    <mergeCell ref="C55:D55"/>
    <mergeCell ref="B10:F10"/>
    <mergeCell ref="B11:F11"/>
    <mergeCell ref="C40:D40"/>
    <mergeCell ref="B7:B8"/>
    <mergeCell ref="C66:D66"/>
    <mergeCell ref="O66:P66"/>
    <mergeCell ref="K65:N65"/>
    <mergeCell ref="O65:R65"/>
    <mergeCell ref="M66:N66"/>
    <mergeCell ref="Q66:R66"/>
    <mergeCell ref="G66:H66"/>
    <mergeCell ref="B83:Z83"/>
    <mergeCell ref="B54:F54"/>
    <mergeCell ref="B38:F38"/>
    <mergeCell ref="B39:F39"/>
    <mergeCell ref="B45:F45"/>
    <mergeCell ref="B46:F46"/>
    <mergeCell ref="B75:Z75"/>
    <mergeCell ref="B65:B66"/>
    <mergeCell ref="B63:Z63"/>
    <mergeCell ref="W65:Z65"/>
    <mergeCell ref="C7:D7"/>
    <mergeCell ref="C8:D8"/>
    <mergeCell ref="S65:V65"/>
    <mergeCell ref="B64:Z64"/>
    <mergeCell ref="C47:D47"/>
    <mergeCell ref="C12:D12"/>
    <mergeCell ref="B53:F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D481"/>
  <sheetViews>
    <sheetView zoomScalePageLayoutView="0" workbookViewId="0" topLeftCell="A55">
      <selection activeCell="Q63" sqref="Q63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164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50</v>
      </c>
      <c r="D8" s="224"/>
      <c r="E8" s="223">
        <v>50</v>
      </c>
      <c r="F8" s="224"/>
    </row>
    <row r="9" ht="9" customHeight="1" thickBot="1"/>
    <row r="10" spans="2:8" s="7" customFormat="1" ht="21" customHeight="1">
      <c r="B10" s="221" t="s">
        <v>94</v>
      </c>
      <c r="C10" s="231"/>
      <c r="D10" s="231"/>
      <c r="E10" s="231"/>
      <c r="F10" s="222"/>
      <c r="G10" s="41"/>
      <c r="H10" s="42"/>
    </row>
    <row r="11" spans="2:8" s="7" customFormat="1" ht="21" customHeight="1" thickBot="1">
      <c r="B11" s="228" t="s">
        <v>95</v>
      </c>
      <c r="C11" s="229"/>
      <c r="D11" s="229"/>
      <c r="E11" s="229"/>
      <c r="F11" s="230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41"/>
      <c r="H12" s="42"/>
    </row>
    <row r="13" spans="2:8" s="7" customFormat="1" ht="28.5" customHeight="1">
      <c r="B13" s="28" t="s">
        <v>1</v>
      </c>
      <c r="C13" s="110">
        <v>10</v>
      </c>
      <c r="D13" s="27">
        <f>C13/C17</f>
        <v>0.2</v>
      </c>
      <c r="E13" s="110">
        <v>14</v>
      </c>
      <c r="F13" s="27">
        <f>E13/E17</f>
        <v>0.28</v>
      </c>
      <c r="G13" s="43"/>
      <c r="H13" s="44"/>
    </row>
    <row r="14" spans="2:8" s="7" customFormat="1" ht="28.5" customHeight="1">
      <c r="B14" s="22" t="s">
        <v>2</v>
      </c>
      <c r="C14" s="107">
        <v>40</v>
      </c>
      <c r="D14" s="20">
        <f>C14/C17</f>
        <v>0.8</v>
      </c>
      <c r="E14" s="107">
        <v>36</v>
      </c>
      <c r="F14" s="20">
        <f>E14/E17</f>
        <v>0.72</v>
      </c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E15" s="107">
        <v>0</v>
      </c>
      <c r="F15" s="20">
        <f>E15/E17</f>
        <v>0</v>
      </c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E16" s="108">
        <v>0</v>
      </c>
      <c r="F16" s="21">
        <f>E16/E17</f>
        <v>0</v>
      </c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50</v>
      </c>
      <c r="D17" s="52">
        <f>SUM(D13:D16)</f>
        <v>1</v>
      </c>
      <c r="E17" s="109">
        <f>SUM(E13:E16)</f>
        <v>50</v>
      </c>
      <c r="F17" s="52">
        <f>SUM(F13:F16)</f>
        <v>1</v>
      </c>
      <c r="G17" s="46"/>
      <c r="H17" s="56"/>
    </row>
    <row r="18" spans="2:8" s="53" customFormat="1" ht="21" customHeight="1">
      <c r="B18" s="28" t="s">
        <v>5</v>
      </c>
      <c r="C18" s="160">
        <v>46</v>
      </c>
      <c r="D18" s="96">
        <f>C18/C22</f>
        <v>0.92</v>
      </c>
      <c r="E18" s="160">
        <v>36</v>
      </c>
      <c r="F18" s="96">
        <f>E18/E22</f>
        <v>0.72</v>
      </c>
      <c r="G18" s="46"/>
      <c r="H18" s="56"/>
    </row>
    <row r="19" spans="2:8" s="53" customFormat="1" ht="21" customHeight="1">
      <c r="B19" s="22" t="s">
        <v>6</v>
      </c>
      <c r="C19" s="158">
        <v>0</v>
      </c>
      <c r="D19" s="98">
        <f>C19/C22</f>
        <v>0</v>
      </c>
      <c r="E19" s="158">
        <v>1</v>
      </c>
      <c r="F19" s="98">
        <f>E19/E22</f>
        <v>0.02</v>
      </c>
      <c r="G19" s="46"/>
      <c r="H19" s="56"/>
    </row>
    <row r="20" spans="2:8" s="53" customFormat="1" ht="21" customHeight="1">
      <c r="B20" s="22" t="s">
        <v>7</v>
      </c>
      <c r="C20" s="158">
        <v>0</v>
      </c>
      <c r="D20" s="98">
        <f>C20/C22</f>
        <v>0</v>
      </c>
      <c r="E20" s="158">
        <v>0</v>
      </c>
      <c r="F20" s="98">
        <f>E20/E22</f>
        <v>0</v>
      </c>
      <c r="G20" s="46"/>
      <c r="H20" s="56"/>
    </row>
    <row r="21" spans="2:8" s="53" customFormat="1" ht="21" customHeight="1" thickBot="1">
      <c r="B21" s="61" t="s">
        <v>90</v>
      </c>
      <c r="C21" s="159">
        <v>4</v>
      </c>
      <c r="D21" s="100">
        <f>C21/C22</f>
        <v>0.08</v>
      </c>
      <c r="E21" s="159">
        <v>13</v>
      </c>
      <c r="F21" s="100">
        <f>E21/E22</f>
        <v>0.26</v>
      </c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50</v>
      </c>
      <c r="D22" s="52">
        <f>SUM(D18:D21)</f>
        <v>1</v>
      </c>
      <c r="E22" s="109">
        <f>SUM(E18:E21)</f>
        <v>50</v>
      </c>
      <c r="F22" s="52">
        <f>SUM(F18:F21)</f>
        <v>1</v>
      </c>
      <c r="G22" s="46"/>
      <c r="H22" s="56"/>
    </row>
    <row r="23" spans="2:8" s="53" customFormat="1" ht="21" customHeight="1">
      <c r="B23" s="22" t="s">
        <v>128</v>
      </c>
      <c r="C23" s="158">
        <v>1</v>
      </c>
      <c r="D23" s="98">
        <f>C23/C32</f>
        <v>0.02</v>
      </c>
      <c r="E23" s="158">
        <v>6</v>
      </c>
      <c r="F23" s="98">
        <f>E23/E32</f>
        <v>0.12</v>
      </c>
      <c r="G23" s="46"/>
      <c r="H23" s="56"/>
    </row>
    <row r="24" spans="2:8" s="53" customFormat="1" ht="21" customHeight="1">
      <c r="B24" s="22" t="s">
        <v>129</v>
      </c>
      <c r="C24" s="158">
        <v>11</v>
      </c>
      <c r="D24" s="98">
        <f>C24/C32</f>
        <v>0.22</v>
      </c>
      <c r="E24" s="158">
        <v>18</v>
      </c>
      <c r="F24" s="98">
        <f>E24/E32</f>
        <v>0.36</v>
      </c>
      <c r="G24" s="46"/>
      <c r="H24" s="56"/>
    </row>
    <row r="25" spans="2:8" s="53" customFormat="1" ht="21" customHeight="1">
      <c r="B25" s="22" t="s">
        <v>8</v>
      </c>
      <c r="C25" s="158">
        <v>16</v>
      </c>
      <c r="D25" s="98">
        <f>C25/C32</f>
        <v>0.32</v>
      </c>
      <c r="E25" s="158">
        <v>15</v>
      </c>
      <c r="F25" s="98">
        <f>E25/E32</f>
        <v>0.3</v>
      </c>
      <c r="G25" s="46"/>
      <c r="H25" s="56"/>
    </row>
    <row r="26" spans="2:8" s="53" customFormat="1" ht="21" customHeight="1">
      <c r="B26" s="22" t="s">
        <v>130</v>
      </c>
      <c r="C26" s="158">
        <v>3</v>
      </c>
      <c r="D26" s="98">
        <f>C26/C32</f>
        <v>0.06</v>
      </c>
      <c r="E26" s="158">
        <v>3</v>
      </c>
      <c r="F26" s="98">
        <f>E26/E32</f>
        <v>0.06</v>
      </c>
      <c r="G26" s="46"/>
      <c r="H26" s="56"/>
    </row>
    <row r="27" spans="2:8" s="53" customFormat="1" ht="21" customHeight="1">
      <c r="B27" s="22" t="s">
        <v>131</v>
      </c>
      <c r="C27" s="158">
        <v>0</v>
      </c>
      <c r="D27" s="98">
        <f>C27/C32</f>
        <v>0</v>
      </c>
      <c r="E27" s="158">
        <v>0</v>
      </c>
      <c r="F27" s="98">
        <f>E27/E32</f>
        <v>0</v>
      </c>
      <c r="G27" s="46"/>
      <c r="H27" s="56"/>
    </row>
    <row r="28" spans="2:8" s="53" customFormat="1" ht="21" customHeight="1">
      <c r="B28" s="22" t="s">
        <v>132</v>
      </c>
      <c r="C28" s="158">
        <v>3</v>
      </c>
      <c r="D28" s="98">
        <f>C28/C32</f>
        <v>0.06</v>
      </c>
      <c r="E28" s="158">
        <v>3</v>
      </c>
      <c r="F28" s="98">
        <f>E28/E32</f>
        <v>0.06</v>
      </c>
      <c r="G28" s="46"/>
      <c r="H28" s="56"/>
    </row>
    <row r="29" spans="2:8" s="53" customFormat="1" ht="21" customHeight="1">
      <c r="B29" s="22" t="s">
        <v>9</v>
      </c>
      <c r="C29" s="158">
        <v>3</v>
      </c>
      <c r="D29" s="98">
        <f>C29/C32</f>
        <v>0.06</v>
      </c>
      <c r="E29" s="158">
        <v>2</v>
      </c>
      <c r="F29" s="98">
        <f>E29/E32</f>
        <v>0.04</v>
      </c>
      <c r="G29" s="46"/>
      <c r="H29" s="56"/>
    </row>
    <row r="30" spans="2:8" s="53" customFormat="1" ht="21" customHeight="1">
      <c r="B30" s="22" t="s">
        <v>133</v>
      </c>
      <c r="C30" s="158">
        <v>8</v>
      </c>
      <c r="D30" s="98">
        <f>C30/C32</f>
        <v>0.16</v>
      </c>
      <c r="E30" s="158">
        <v>2</v>
      </c>
      <c r="F30" s="98">
        <f>E30/E32</f>
        <v>0.04</v>
      </c>
      <c r="G30" s="46"/>
      <c r="H30" s="56"/>
    </row>
    <row r="31" spans="2:8" s="53" customFormat="1" ht="21" customHeight="1" thickBot="1">
      <c r="B31" s="61" t="s">
        <v>90</v>
      </c>
      <c r="C31" s="159">
        <v>5</v>
      </c>
      <c r="D31" s="100">
        <f>C31/C32</f>
        <v>0.1</v>
      </c>
      <c r="E31" s="159">
        <v>1</v>
      </c>
      <c r="F31" s="100">
        <f>E31/E32</f>
        <v>0.02</v>
      </c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50</v>
      </c>
      <c r="D32" s="168">
        <f>SUM(D23:D31)</f>
        <v>1.0000000000000002</v>
      </c>
      <c r="E32" s="169">
        <f>SUM(E23:E31)</f>
        <v>50</v>
      </c>
      <c r="F32" s="168">
        <f>SUM(F23:F31)</f>
        <v>1.0000000000000002</v>
      </c>
      <c r="G32" s="46"/>
      <c r="H32" s="56"/>
    </row>
    <row r="33" spans="2:8" s="53" customFormat="1" ht="21" customHeight="1">
      <c r="B33" s="28" t="s">
        <v>10</v>
      </c>
      <c r="C33" s="160">
        <v>12</v>
      </c>
      <c r="D33" s="96">
        <f>C33/C36</f>
        <v>0.24</v>
      </c>
      <c r="E33" s="160">
        <v>26</v>
      </c>
      <c r="F33" s="96">
        <f>E33/E36</f>
        <v>0.52</v>
      </c>
      <c r="G33" s="46"/>
      <c r="H33" s="56"/>
    </row>
    <row r="34" spans="2:8" s="53" customFormat="1" ht="21" customHeight="1">
      <c r="B34" s="22" t="s">
        <v>11</v>
      </c>
      <c r="C34" s="158">
        <v>17</v>
      </c>
      <c r="D34" s="98">
        <f>C34/C36</f>
        <v>0.34</v>
      </c>
      <c r="E34" s="158">
        <v>16</v>
      </c>
      <c r="F34" s="98">
        <f>E34/E36</f>
        <v>0.32</v>
      </c>
      <c r="G34" s="46"/>
      <c r="H34" s="56"/>
    </row>
    <row r="35" spans="2:8" s="53" customFormat="1" ht="21" customHeight="1" thickBot="1">
      <c r="B35" s="61" t="s">
        <v>90</v>
      </c>
      <c r="C35" s="159">
        <v>21</v>
      </c>
      <c r="D35" s="100">
        <f>C35/C36</f>
        <v>0.42</v>
      </c>
      <c r="E35" s="159">
        <v>8</v>
      </c>
      <c r="F35" s="100">
        <f>E35/E36</f>
        <v>0.16</v>
      </c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50</v>
      </c>
      <c r="D36" s="52">
        <f>SUM(D33:D35)</f>
        <v>1</v>
      </c>
      <c r="E36" s="109">
        <f>SUM(E33:E35)</f>
        <v>50</v>
      </c>
      <c r="F36" s="52">
        <f>SUM(F33:F35)</f>
        <v>1</v>
      </c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156</v>
      </c>
      <c r="C38" s="231"/>
      <c r="D38" s="231"/>
      <c r="E38" s="231"/>
      <c r="F38" s="222"/>
      <c r="G38" s="43"/>
      <c r="H38" s="44"/>
    </row>
    <row r="39" spans="2:8" s="7" customFormat="1" ht="21" customHeight="1" thickBot="1">
      <c r="B39" s="235" t="s">
        <v>92</v>
      </c>
      <c r="C39" s="236"/>
      <c r="D39" s="236"/>
      <c r="E39" s="236"/>
      <c r="F39" s="237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E40" s="221" t="s">
        <v>202</v>
      </c>
      <c r="F40" s="222"/>
      <c r="G40" s="43"/>
      <c r="H40" s="44"/>
    </row>
    <row r="41" spans="2:8" s="7" customFormat="1" ht="28.5" customHeight="1">
      <c r="B41" s="28" t="s">
        <v>165</v>
      </c>
      <c r="C41" s="110">
        <v>2</v>
      </c>
      <c r="D41" s="27">
        <f aca="true" t="shared" si="0" ref="D41:D48">C41/$C$49</f>
        <v>0.03508771929824561</v>
      </c>
      <c r="E41" s="110">
        <v>2</v>
      </c>
      <c r="F41" s="27">
        <f>E41/$E$49</f>
        <v>0.04</v>
      </c>
      <c r="G41" s="43"/>
      <c r="H41" s="44"/>
    </row>
    <row r="42" spans="2:8" s="7" customFormat="1" ht="28.5" customHeight="1">
      <c r="B42" s="22" t="s">
        <v>166</v>
      </c>
      <c r="C42" s="107">
        <v>1</v>
      </c>
      <c r="D42" s="20">
        <f t="shared" si="0"/>
        <v>0.017543859649122806</v>
      </c>
      <c r="E42" s="107">
        <v>7</v>
      </c>
      <c r="F42" s="20">
        <f aca="true" t="shared" si="1" ref="F42:F48">E42/$E$49</f>
        <v>0.14</v>
      </c>
      <c r="G42" s="43"/>
      <c r="H42" s="44"/>
    </row>
    <row r="43" spans="2:8" s="7" customFormat="1" ht="28.5" customHeight="1">
      <c r="B43" s="22" t="s">
        <v>167</v>
      </c>
      <c r="C43" s="107">
        <v>1</v>
      </c>
      <c r="D43" s="20">
        <f t="shared" si="0"/>
        <v>0.017543859649122806</v>
      </c>
      <c r="E43" s="107">
        <v>12</v>
      </c>
      <c r="F43" s="20">
        <f t="shared" si="1"/>
        <v>0.24</v>
      </c>
      <c r="G43" s="43"/>
      <c r="H43" s="44"/>
    </row>
    <row r="44" spans="2:8" s="7" customFormat="1" ht="28.5" customHeight="1">
      <c r="B44" s="22" t="s">
        <v>168</v>
      </c>
      <c r="C44" s="107">
        <v>5</v>
      </c>
      <c r="D44" s="20">
        <f t="shared" si="0"/>
        <v>0.08771929824561403</v>
      </c>
      <c r="E44" s="107">
        <v>0</v>
      </c>
      <c r="F44" s="20">
        <f t="shared" si="1"/>
        <v>0</v>
      </c>
      <c r="G44" s="43"/>
      <c r="H44" s="44"/>
    </row>
    <row r="45" spans="2:8" s="7" customFormat="1" ht="28.5" customHeight="1">
      <c r="B45" s="22" t="s">
        <v>169</v>
      </c>
      <c r="C45" s="107">
        <v>6</v>
      </c>
      <c r="D45" s="20">
        <f t="shared" si="0"/>
        <v>0.10526315789473684</v>
      </c>
      <c r="E45" s="107">
        <v>11</v>
      </c>
      <c r="F45" s="20">
        <f t="shared" si="1"/>
        <v>0.22</v>
      </c>
      <c r="G45" s="43"/>
      <c r="H45" s="44"/>
    </row>
    <row r="46" spans="2:8" s="7" customFormat="1" ht="28.5" customHeight="1">
      <c r="B46" s="22" t="s">
        <v>153</v>
      </c>
      <c r="C46" s="107">
        <v>14</v>
      </c>
      <c r="D46" s="20">
        <f t="shared" si="0"/>
        <v>0.24561403508771928</v>
      </c>
      <c r="E46" s="107">
        <v>16</v>
      </c>
      <c r="F46" s="20">
        <f t="shared" si="1"/>
        <v>0.32</v>
      </c>
      <c r="G46" s="43"/>
      <c r="H46" s="44"/>
    </row>
    <row r="47" spans="2:8" s="7" customFormat="1" ht="28.5" customHeight="1">
      <c r="B47" s="22" t="s">
        <v>170</v>
      </c>
      <c r="C47" s="107">
        <v>28</v>
      </c>
      <c r="D47" s="20">
        <f t="shared" si="0"/>
        <v>0.49122807017543857</v>
      </c>
      <c r="E47" s="107">
        <v>2</v>
      </c>
      <c r="F47" s="20">
        <f t="shared" si="1"/>
        <v>0.04</v>
      </c>
      <c r="G47" s="43"/>
      <c r="H47" s="44"/>
    </row>
    <row r="48" spans="2:8" s="7" customFormat="1" ht="28.5" customHeight="1" thickBot="1">
      <c r="B48" s="61" t="s">
        <v>90</v>
      </c>
      <c r="C48" s="108">
        <v>0</v>
      </c>
      <c r="D48" s="21">
        <f t="shared" si="0"/>
        <v>0</v>
      </c>
      <c r="E48" s="108">
        <v>0</v>
      </c>
      <c r="F48" s="21">
        <f t="shared" si="1"/>
        <v>0</v>
      </c>
      <c r="G48" s="43"/>
      <c r="H48" s="44"/>
    </row>
    <row r="49" spans="2:8" s="53" customFormat="1" ht="21" customHeight="1" thickBot="1" thickTop="1">
      <c r="B49" s="62" t="s">
        <v>4</v>
      </c>
      <c r="C49" s="109">
        <f>SUM(C41:C48)</f>
        <v>57</v>
      </c>
      <c r="D49" s="52">
        <f>SUM(D41:D48)</f>
        <v>1</v>
      </c>
      <c r="E49" s="109">
        <f>SUM(E41:E48)</f>
        <v>50</v>
      </c>
      <c r="F49" s="52">
        <f>SUM(F41:F48)</f>
        <v>1</v>
      </c>
      <c r="G49" s="46"/>
      <c r="H49" s="56"/>
    </row>
    <row r="50" spans="2:8" s="7" customFormat="1" ht="15" customHeight="1" thickBot="1">
      <c r="B50" s="11"/>
      <c r="D50" s="9"/>
      <c r="F50" s="33"/>
      <c r="G50" s="43"/>
      <c r="H50" s="44"/>
    </row>
    <row r="51" spans="2:8" s="7" customFormat="1" ht="21" customHeight="1">
      <c r="B51" s="221" t="s">
        <v>146</v>
      </c>
      <c r="C51" s="231"/>
      <c r="D51" s="231"/>
      <c r="E51" s="231"/>
      <c r="F51" s="222"/>
      <c r="G51" s="43"/>
      <c r="H51" s="44"/>
    </row>
    <row r="52" spans="2:8" s="7" customFormat="1" ht="21" customHeight="1" thickBot="1">
      <c r="B52" s="228" t="s">
        <v>51</v>
      </c>
      <c r="C52" s="229"/>
      <c r="D52" s="229"/>
      <c r="E52" s="229"/>
      <c r="F52" s="230"/>
      <c r="G52" s="43"/>
      <c r="H52" s="44"/>
    </row>
    <row r="53" spans="2:8" s="7" customFormat="1" ht="21" customHeight="1" thickBot="1">
      <c r="B53" s="176"/>
      <c r="C53" s="221" t="s">
        <v>179</v>
      </c>
      <c r="D53" s="222"/>
      <c r="E53" s="221" t="s">
        <v>202</v>
      </c>
      <c r="F53" s="222"/>
      <c r="G53" s="43"/>
      <c r="H53" s="44"/>
    </row>
    <row r="54" spans="2:8" s="7" customFormat="1" ht="28.5" customHeight="1">
      <c r="B54" s="22" t="s">
        <v>15</v>
      </c>
      <c r="C54" s="110">
        <v>30</v>
      </c>
      <c r="D54" s="27">
        <f>C54/$C$57</f>
        <v>0.6</v>
      </c>
      <c r="E54" s="110">
        <v>40</v>
      </c>
      <c r="F54" s="27">
        <f>E54/$E$57</f>
        <v>0.8</v>
      </c>
      <c r="G54" s="43"/>
      <c r="H54" s="44"/>
    </row>
    <row r="55" spans="2:8" s="7" customFormat="1" ht="28.5" customHeight="1">
      <c r="B55" s="22" t="s">
        <v>16</v>
      </c>
      <c r="C55" s="107">
        <v>20</v>
      </c>
      <c r="D55" s="20">
        <f>C55/$C$57</f>
        <v>0.4</v>
      </c>
      <c r="E55" s="107">
        <v>10</v>
      </c>
      <c r="F55" s="20">
        <f>E55/$E$57</f>
        <v>0.2</v>
      </c>
      <c r="G55" s="43"/>
      <c r="H55" s="44"/>
    </row>
    <row r="56" spans="2:8" s="7" customFormat="1" ht="28.5" customHeight="1" thickBot="1">
      <c r="B56" s="61" t="s">
        <v>90</v>
      </c>
      <c r="C56" s="108">
        <v>0</v>
      </c>
      <c r="D56" s="21">
        <f>C56/$C$57</f>
        <v>0</v>
      </c>
      <c r="E56" s="108">
        <v>0</v>
      </c>
      <c r="F56" s="21">
        <f>E56/$E$57</f>
        <v>0</v>
      </c>
      <c r="G56" s="43"/>
      <c r="H56" s="44"/>
    </row>
    <row r="57" spans="2:8" s="53" customFormat="1" ht="21" customHeight="1" thickBot="1" thickTop="1">
      <c r="B57" s="62" t="s">
        <v>4</v>
      </c>
      <c r="C57" s="109">
        <f>SUM(C54:C56)</f>
        <v>50</v>
      </c>
      <c r="D57" s="52">
        <f>SUM(D54:D56)</f>
        <v>1</v>
      </c>
      <c r="E57" s="109">
        <f>SUM(E54:E56)</f>
        <v>50</v>
      </c>
      <c r="F57" s="52">
        <f>SUM(F54:F56)</f>
        <v>1</v>
      </c>
      <c r="G57" s="46"/>
      <c r="H57" s="56"/>
    </row>
    <row r="58" spans="2:8" s="7" customFormat="1" ht="15" customHeight="1" thickBot="1">
      <c r="B58" s="11"/>
      <c r="D58" s="9"/>
      <c r="F58" s="33"/>
      <c r="G58" s="43"/>
      <c r="H58" s="44"/>
    </row>
    <row r="59" spans="2:26" s="7" customFormat="1" ht="21" customHeight="1">
      <c r="B59" s="221" t="s">
        <v>111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22"/>
    </row>
    <row r="60" spans="2:26" s="7" customFormat="1" ht="21" customHeight="1" thickBot="1">
      <c r="B60" s="228" t="s">
        <v>101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30"/>
    </row>
    <row r="61" spans="2:26" s="7" customFormat="1" ht="21" customHeight="1" thickBot="1">
      <c r="B61" s="258"/>
      <c r="C61" s="225" t="s">
        <v>18</v>
      </c>
      <c r="D61" s="226"/>
      <c r="E61" s="226"/>
      <c r="F61" s="227"/>
      <c r="G61" s="226" t="s">
        <v>19</v>
      </c>
      <c r="H61" s="226"/>
      <c r="I61" s="226"/>
      <c r="J61" s="226"/>
      <c r="K61" s="225" t="s">
        <v>20</v>
      </c>
      <c r="L61" s="226"/>
      <c r="M61" s="226"/>
      <c r="N61" s="227"/>
      <c r="O61" s="226" t="s">
        <v>21</v>
      </c>
      <c r="P61" s="226"/>
      <c r="Q61" s="226"/>
      <c r="R61" s="226"/>
      <c r="S61" s="225" t="s">
        <v>90</v>
      </c>
      <c r="T61" s="226"/>
      <c r="U61" s="226"/>
      <c r="V61" s="227"/>
      <c r="W61" s="240" t="s">
        <v>4</v>
      </c>
      <c r="X61" s="240"/>
      <c r="Y61" s="240"/>
      <c r="Z61" s="241"/>
    </row>
    <row r="62" spans="2:26" s="7" customFormat="1" ht="21" customHeight="1" thickBot="1">
      <c r="B62" s="239"/>
      <c r="C62" s="242" t="s">
        <v>179</v>
      </c>
      <c r="D62" s="243"/>
      <c r="E62" s="242" t="s">
        <v>202</v>
      </c>
      <c r="F62" s="243"/>
      <c r="G62" s="242" t="s">
        <v>179</v>
      </c>
      <c r="H62" s="242"/>
      <c r="I62" s="242" t="s">
        <v>202</v>
      </c>
      <c r="J62" s="243"/>
      <c r="K62" s="242" t="s">
        <v>179</v>
      </c>
      <c r="L62" s="243"/>
      <c r="M62" s="242" t="s">
        <v>202</v>
      </c>
      <c r="N62" s="243"/>
      <c r="O62" s="242" t="s">
        <v>179</v>
      </c>
      <c r="P62" s="242"/>
      <c r="Q62" s="250" t="s">
        <v>202</v>
      </c>
      <c r="R62" s="243"/>
      <c r="S62" s="242" t="s">
        <v>179</v>
      </c>
      <c r="T62" s="243"/>
      <c r="U62" s="242" t="s">
        <v>202</v>
      </c>
      <c r="V62" s="243"/>
      <c r="W62" s="242" t="s">
        <v>179</v>
      </c>
      <c r="X62" s="243"/>
      <c r="Y62" s="242" t="s">
        <v>202</v>
      </c>
      <c r="Z62" s="243"/>
    </row>
    <row r="63" spans="2:30" s="7" customFormat="1" ht="28.5" customHeight="1">
      <c r="B63" s="22" t="s">
        <v>27</v>
      </c>
      <c r="C63" s="91">
        <v>2</v>
      </c>
      <c r="D63" s="119">
        <f aca="true" t="shared" si="2" ref="D63:D69">C63/W63</f>
        <v>0.04</v>
      </c>
      <c r="E63" s="91">
        <v>3</v>
      </c>
      <c r="F63" s="119">
        <f aca="true" t="shared" si="3" ref="F63:F69">E63/Y63</f>
        <v>0.06</v>
      </c>
      <c r="G63" s="91">
        <v>11</v>
      </c>
      <c r="H63" s="92">
        <f aca="true" t="shared" si="4" ref="H63:H69">G63/W63</f>
        <v>0.22</v>
      </c>
      <c r="I63" s="91">
        <v>23</v>
      </c>
      <c r="J63" s="92">
        <f aca="true" t="shared" si="5" ref="J63:J69">I63/Y63</f>
        <v>0.46</v>
      </c>
      <c r="K63" s="91">
        <v>13</v>
      </c>
      <c r="L63" s="119">
        <f aca="true" t="shared" si="6" ref="L63:L69">K63/W63</f>
        <v>0.26</v>
      </c>
      <c r="M63" s="91">
        <v>7</v>
      </c>
      <c r="N63" s="119">
        <f aca="true" t="shared" si="7" ref="N63:N69">M63/Y63</f>
        <v>0.14</v>
      </c>
      <c r="O63" s="91">
        <v>20</v>
      </c>
      <c r="P63" s="92">
        <f aca="true" t="shared" si="8" ref="P63:P69">O63/W63</f>
        <v>0.4</v>
      </c>
      <c r="Q63" s="91">
        <v>7</v>
      </c>
      <c r="R63" s="92">
        <f aca="true" t="shared" si="9" ref="R63:R69">Q63/Y63</f>
        <v>0.14</v>
      </c>
      <c r="S63" s="123">
        <v>4</v>
      </c>
      <c r="T63" s="119">
        <f aca="true" t="shared" si="10" ref="T63:T69">S63/W63</f>
        <v>0.08</v>
      </c>
      <c r="U63" s="123">
        <v>10</v>
      </c>
      <c r="V63" s="119">
        <f aca="true" t="shared" si="11" ref="V63:V69">U63/Y63</f>
        <v>0.2</v>
      </c>
      <c r="W63" s="126">
        <f aca="true" t="shared" si="12" ref="W63:W69">O63+K63+G63+C63+S63</f>
        <v>50</v>
      </c>
      <c r="X63" s="48">
        <f aca="true" t="shared" si="13" ref="X63:X69">D63+H63+L63+P63+T63</f>
        <v>1</v>
      </c>
      <c r="Y63" s="126">
        <f aca="true" t="shared" si="14" ref="Y63:Y69">Q63+M63+I63+E63+U63</f>
        <v>50</v>
      </c>
      <c r="Z63" s="48">
        <f aca="true" t="shared" si="15" ref="Z63:Z69">F63+J63+N63+R63+V63</f>
        <v>1</v>
      </c>
      <c r="AA63" s="14"/>
      <c r="AB63" s="14"/>
      <c r="AC63" s="14"/>
      <c r="AD63" s="12"/>
    </row>
    <row r="64" spans="2:30" s="7" customFormat="1" ht="28.5" customHeight="1">
      <c r="B64" s="22" t="s">
        <v>22</v>
      </c>
      <c r="C64" s="91">
        <v>0</v>
      </c>
      <c r="D64" s="119">
        <f t="shared" si="2"/>
        <v>0</v>
      </c>
      <c r="E64" s="91">
        <v>0</v>
      </c>
      <c r="F64" s="119">
        <f t="shared" si="3"/>
        <v>0</v>
      </c>
      <c r="G64" s="91">
        <v>0</v>
      </c>
      <c r="H64" s="92">
        <f t="shared" si="4"/>
        <v>0</v>
      </c>
      <c r="I64" s="91">
        <v>1</v>
      </c>
      <c r="J64" s="92">
        <f t="shared" si="5"/>
        <v>0.02</v>
      </c>
      <c r="K64" s="91">
        <v>9</v>
      </c>
      <c r="L64" s="119">
        <f t="shared" si="6"/>
        <v>0.18</v>
      </c>
      <c r="M64" s="91">
        <v>1</v>
      </c>
      <c r="N64" s="119">
        <f t="shared" si="7"/>
        <v>0.02</v>
      </c>
      <c r="O64" s="91">
        <v>37</v>
      </c>
      <c r="P64" s="92">
        <f t="shared" si="8"/>
        <v>0.74</v>
      </c>
      <c r="Q64" s="91">
        <v>38</v>
      </c>
      <c r="R64" s="92">
        <f t="shared" si="9"/>
        <v>0.76</v>
      </c>
      <c r="S64" s="124">
        <v>4</v>
      </c>
      <c r="T64" s="119">
        <f t="shared" si="10"/>
        <v>0.08</v>
      </c>
      <c r="U64" s="124">
        <v>10</v>
      </c>
      <c r="V64" s="119">
        <f t="shared" si="11"/>
        <v>0.2</v>
      </c>
      <c r="W64" s="71">
        <f t="shared" si="12"/>
        <v>50</v>
      </c>
      <c r="X64" s="48">
        <f t="shared" si="13"/>
        <v>0.9999999999999999</v>
      </c>
      <c r="Y64" s="71">
        <f t="shared" si="14"/>
        <v>50</v>
      </c>
      <c r="Z64" s="48">
        <f t="shared" si="15"/>
        <v>1</v>
      </c>
      <c r="AA64" s="14"/>
      <c r="AB64" s="14"/>
      <c r="AC64" s="14"/>
      <c r="AD64" s="12"/>
    </row>
    <row r="65" spans="2:30" s="7" customFormat="1" ht="28.5" customHeight="1">
      <c r="B65" s="22" t="s">
        <v>23</v>
      </c>
      <c r="C65" s="91">
        <v>0</v>
      </c>
      <c r="D65" s="119">
        <f t="shared" si="2"/>
        <v>0</v>
      </c>
      <c r="E65" s="91">
        <v>0</v>
      </c>
      <c r="F65" s="119">
        <f t="shared" si="3"/>
        <v>0</v>
      </c>
      <c r="G65" s="91">
        <v>1</v>
      </c>
      <c r="H65" s="92">
        <f t="shared" si="4"/>
        <v>0.02</v>
      </c>
      <c r="I65" s="91">
        <v>4</v>
      </c>
      <c r="J65" s="92">
        <f t="shared" si="5"/>
        <v>0.08</v>
      </c>
      <c r="K65" s="91">
        <v>7</v>
      </c>
      <c r="L65" s="119">
        <f t="shared" si="6"/>
        <v>0.14</v>
      </c>
      <c r="M65" s="91">
        <v>8</v>
      </c>
      <c r="N65" s="119">
        <f t="shared" si="7"/>
        <v>0.16</v>
      </c>
      <c r="O65" s="91">
        <v>38</v>
      </c>
      <c r="P65" s="92">
        <f t="shared" si="8"/>
        <v>0.76</v>
      </c>
      <c r="Q65" s="91">
        <v>28</v>
      </c>
      <c r="R65" s="92">
        <f t="shared" si="9"/>
        <v>0.56</v>
      </c>
      <c r="S65" s="124">
        <v>4</v>
      </c>
      <c r="T65" s="119">
        <f t="shared" si="10"/>
        <v>0.08</v>
      </c>
      <c r="U65" s="124">
        <v>10</v>
      </c>
      <c r="V65" s="119">
        <f t="shared" si="11"/>
        <v>0.2</v>
      </c>
      <c r="W65" s="71">
        <f t="shared" si="12"/>
        <v>50</v>
      </c>
      <c r="X65" s="48">
        <f t="shared" si="13"/>
        <v>1</v>
      </c>
      <c r="Y65" s="71">
        <f t="shared" si="14"/>
        <v>50</v>
      </c>
      <c r="Z65" s="48">
        <f t="shared" si="15"/>
        <v>1</v>
      </c>
      <c r="AA65" s="14"/>
      <c r="AB65" s="14"/>
      <c r="AC65" s="14"/>
      <c r="AD65" s="12"/>
    </row>
    <row r="66" spans="2:30" s="7" customFormat="1" ht="28.5" customHeight="1">
      <c r="B66" s="22" t="s">
        <v>114</v>
      </c>
      <c r="C66" s="91">
        <v>0</v>
      </c>
      <c r="D66" s="119">
        <f t="shared" si="2"/>
        <v>0</v>
      </c>
      <c r="E66" s="91">
        <v>0</v>
      </c>
      <c r="F66" s="119">
        <f t="shared" si="3"/>
        <v>0</v>
      </c>
      <c r="G66" s="91">
        <v>0</v>
      </c>
      <c r="H66" s="92">
        <f t="shared" si="4"/>
        <v>0</v>
      </c>
      <c r="I66" s="91">
        <v>4</v>
      </c>
      <c r="J66" s="92">
        <f t="shared" si="5"/>
        <v>0.08</v>
      </c>
      <c r="K66" s="91">
        <v>13</v>
      </c>
      <c r="L66" s="119">
        <f t="shared" si="6"/>
        <v>0.26</v>
      </c>
      <c r="M66" s="91">
        <v>20</v>
      </c>
      <c r="N66" s="119">
        <f t="shared" si="7"/>
        <v>0.4</v>
      </c>
      <c r="O66" s="91">
        <v>32</v>
      </c>
      <c r="P66" s="92">
        <f t="shared" si="8"/>
        <v>0.64</v>
      </c>
      <c r="Q66" s="91">
        <v>16</v>
      </c>
      <c r="R66" s="92">
        <f t="shared" si="9"/>
        <v>0.32</v>
      </c>
      <c r="S66" s="124">
        <v>5</v>
      </c>
      <c r="T66" s="119">
        <f t="shared" si="10"/>
        <v>0.1</v>
      </c>
      <c r="U66" s="124">
        <v>10</v>
      </c>
      <c r="V66" s="119">
        <f t="shared" si="11"/>
        <v>0.2</v>
      </c>
      <c r="W66" s="71">
        <f t="shared" si="12"/>
        <v>50</v>
      </c>
      <c r="X66" s="48">
        <f t="shared" si="13"/>
        <v>1</v>
      </c>
      <c r="Y66" s="71">
        <f t="shared" si="14"/>
        <v>50</v>
      </c>
      <c r="Z66" s="48">
        <f t="shared" si="15"/>
        <v>1</v>
      </c>
      <c r="AA66" s="14"/>
      <c r="AB66" s="14"/>
      <c r="AC66" s="14"/>
      <c r="AD66" s="12"/>
    </row>
    <row r="67" spans="2:30" s="7" customFormat="1" ht="28.5" customHeight="1">
      <c r="B67" s="22" t="s">
        <v>115</v>
      </c>
      <c r="C67" s="91">
        <v>1</v>
      </c>
      <c r="D67" s="119">
        <f t="shared" si="2"/>
        <v>0.02</v>
      </c>
      <c r="E67" s="91">
        <v>0</v>
      </c>
      <c r="F67" s="119">
        <f t="shared" si="3"/>
        <v>0</v>
      </c>
      <c r="G67" s="91">
        <v>2</v>
      </c>
      <c r="H67" s="92">
        <f t="shared" si="4"/>
        <v>0.04</v>
      </c>
      <c r="I67" s="91">
        <v>3</v>
      </c>
      <c r="J67" s="92">
        <f t="shared" si="5"/>
        <v>0.06</v>
      </c>
      <c r="K67" s="91">
        <v>12</v>
      </c>
      <c r="L67" s="119">
        <f t="shared" si="6"/>
        <v>0.24</v>
      </c>
      <c r="M67" s="91">
        <v>14</v>
      </c>
      <c r="N67" s="119">
        <f t="shared" si="7"/>
        <v>0.28</v>
      </c>
      <c r="O67" s="91">
        <v>30</v>
      </c>
      <c r="P67" s="92">
        <f t="shared" si="8"/>
        <v>0.6</v>
      </c>
      <c r="Q67" s="91">
        <v>22</v>
      </c>
      <c r="R67" s="92">
        <f t="shared" si="9"/>
        <v>0.44</v>
      </c>
      <c r="S67" s="124">
        <v>5</v>
      </c>
      <c r="T67" s="119">
        <f t="shared" si="10"/>
        <v>0.1</v>
      </c>
      <c r="U67" s="124">
        <v>11</v>
      </c>
      <c r="V67" s="119">
        <f t="shared" si="11"/>
        <v>0.22</v>
      </c>
      <c r="W67" s="71">
        <f t="shared" si="12"/>
        <v>50</v>
      </c>
      <c r="X67" s="48">
        <f t="shared" si="13"/>
        <v>0.9999999999999999</v>
      </c>
      <c r="Y67" s="71">
        <f t="shared" si="14"/>
        <v>50</v>
      </c>
      <c r="Z67" s="48">
        <f t="shared" si="15"/>
        <v>1</v>
      </c>
      <c r="AA67" s="14"/>
      <c r="AB67" s="14"/>
      <c r="AC67" s="14"/>
      <c r="AD67" s="12"/>
    </row>
    <row r="68" spans="2:30" s="7" customFormat="1" ht="28.5" customHeight="1">
      <c r="B68" s="22" t="s">
        <v>116</v>
      </c>
      <c r="C68" s="91">
        <v>2</v>
      </c>
      <c r="D68" s="119">
        <f t="shared" si="2"/>
        <v>0.04</v>
      </c>
      <c r="E68" s="91">
        <v>0</v>
      </c>
      <c r="F68" s="119">
        <f t="shared" si="3"/>
        <v>0</v>
      </c>
      <c r="G68" s="91">
        <v>14</v>
      </c>
      <c r="H68" s="92">
        <f t="shared" si="4"/>
        <v>0.28</v>
      </c>
      <c r="I68" s="91">
        <v>19</v>
      </c>
      <c r="J68" s="92">
        <f t="shared" si="5"/>
        <v>0.38</v>
      </c>
      <c r="K68" s="91">
        <v>11</v>
      </c>
      <c r="L68" s="119">
        <f t="shared" si="6"/>
        <v>0.22</v>
      </c>
      <c r="M68" s="91">
        <v>4</v>
      </c>
      <c r="N68" s="119">
        <f t="shared" si="7"/>
        <v>0.08</v>
      </c>
      <c r="O68" s="91">
        <v>17</v>
      </c>
      <c r="P68" s="92">
        <f t="shared" si="8"/>
        <v>0.34</v>
      </c>
      <c r="Q68" s="91">
        <v>16</v>
      </c>
      <c r="R68" s="92">
        <f t="shared" si="9"/>
        <v>0.32</v>
      </c>
      <c r="S68" s="124">
        <v>6</v>
      </c>
      <c r="T68" s="119">
        <f t="shared" si="10"/>
        <v>0.12</v>
      </c>
      <c r="U68" s="124">
        <v>11</v>
      </c>
      <c r="V68" s="119">
        <f t="shared" si="11"/>
        <v>0.22</v>
      </c>
      <c r="W68" s="71">
        <f t="shared" si="12"/>
        <v>50</v>
      </c>
      <c r="X68" s="48">
        <f t="shared" si="13"/>
        <v>1</v>
      </c>
      <c r="Y68" s="71">
        <f t="shared" si="14"/>
        <v>50</v>
      </c>
      <c r="Z68" s="48">
        <f t="shared" si="15"/>
        <v>1</v>
      </c>
      <c r="AA68" s="13"/>
      <c r="AB68" s="13"/>
      <c r="AC68" s="13"/>
      <c r="AD68" s="12"/>
    </row>
    <row r="69" spans="2:30" s="7" customFormat="1" ht="28.5" customHeight="1" thickBot="1">
      <c r="B69" s="114" t="s">
        <v>41</v>
      </c>
      <c r="C69" s="111">
        <v>20</v>
      </c>
      <c r="D69" s="121">
        <f t="shared" si="2"/>
        <v>0.4</v>
      </c>
      <c r="E69" s="111">
        <v>17</v>
      </c>
      <c r="F69" s="121">
        <f t="shared" si="3"/>
        <v>0.34</v>
      </c>
      <c r="G69" s="111">
        <v>3</v>
      </c>
      <c r="H69" s="113">
        <f t="shared" si="4"/>
        <v>0.06</v>
      </c>
      <c r="I69" s="111">
        <v>2</v>
      </c>
      <c r="J69" s="113">
        <f t="shared" si="5"/>
        <v>0.04</v>
      </c>
      <c r="K69" s="111">
        <v>4</v>
      </c>
      <c r="L69" s="121">
        <f t="shared" si="6"/>
        <v>0.08</v>
      </c>
      <c r="M69" s="111">
        <v>3</v>
      </c>
      <c r="N69" s="121">
        <f t="shared" si="7"/>
        <v>0.06</v>
      </c>
      <c r="O69" s="111">
        <v>19</v>
      </c>
      <c r="P69" s="113">
        <f t="shared" si="8"/>
        <v>0.38</v>
      </c>
      <c r="Q69" s="111">
        <v>16</v>
      </c>
      <c r="R69" s="113">
        <f t="shared" si="9"/>
        <v>0.32</v>
      </c>
      <c r="S69" s="125">
        <v>4</v>
      </c>
      <c r="T69" s="121">
        <f t="shared" si="10"/>
        <v>0.08</v>
      </c>
      <c r="U69" s="125">
        <v>12</v>
      </c>
      <c r="V69" s="121">
        <f t="shared" si="11"/>
        <v>0.24</v>
      </c>
      <c r="W69" s="73">
        <f t="shared" si="12"/>
        <v>50</v>
      </c>
      <c r="X69" s="49">
        <f t="shared" si="13"/>
        <v>1</v>
      </c>
      <c r="Y69" s="73">
        <f t="shared" si="14"/>
        <v>50</v>
      </c>
      <c r="Z69" s="49">
        <f t="shared" si="15"/>
        <v>1</v>
      </c>
      <c r="AA69" s="13"/>
      <c r="AB69" s="13"/>
      <c r="AC69" s="13"/>
      <c r="AD69" s="12"/>
    </row>
    <row r="70" spans="2:20" s="17" customFormat="1" ht="18" customHeight="1" thickBot="1">
      <c r="B70" s="34"/>
      <c r="C70" s="16"/>
      <c r="D70" s="15"/>
      <c r="E70" s="16"/>
      <c r="F70" s="15"/>
      <c r="G70" s="16"/>
      <c r="H70" s="15"/>
      <c r="I70" s="16"/>
      <c r="J70" s="15"/>
      <c r="K70" s="70"/>
      <c r="L70" s="15"/>
      <c r="M70" s="72"/>
      <c r="N70" s="82"/>
      <c r="O70" s="34"/>
      <c r="P70" s="88"/>
      <c r="Q70" s="88"/>
      <c r="R70" s="88"/>
      <c r="S70" s="88"/>
      <c r="T70" s="89"/>
    </row>
    <row r="71" spans="2:26" s="7" customFormat="1" ht="21" customHeight="1">
      <c r="B71" s="221" t="s">
        <v>112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22"/>
    </row>
    <row r="72" spans="2:26" s="7" customFormat="1" ht="21" customHeight="1" thickBot="1">
      <c r="B72" s="228" t="s">
        <v>113</v>
      </c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30"/>
    </row>
    <row r="73" spans="2:26" s="7" customFormat="1" ht="21" customHeight="1" thickBot="1">
      <c r="B73" s="251"/>
      <c r="C73" s="225" t="s">
        <v>18</v>
      </c>
      <c r="D73" s="226"/>
      <c r="E73" s="226"/>
      <c r="F73" s="227"/>
      <c r="G73" s="226" t="s">
        <v>19</v>
      </c>
      <c r="H73" s="226"/>
      <c r="I73" s="226"/>
      <c r="J73" s="226"/>
      <c r="K73" s="225" t="s">
        <v>20</v>
      </c>
      <c r="L73" s="226"/>
      <c r="M73" s="226"/>
      <c r="N73" s="227"/>
      <c r="O73" s="226" t="s">
        <v>21</v>
      </c>
      <c r="P73" s="226"/>
      <c r="Q73" s="226"/>
      <c r="R73" s="226"/>
      <c r="S73" s="225" t="s">
        <v>90</v>
      </c>
      <c r="T73" s="226"/>
      <c r="U73" s="226"/>
      <c r="V73" s="227"/>
      <c r="W73" s="240" t="s">
        <v>4</v>
      </c>
      <c r="X73" s="240"/>
      <c r="Y73" s="240"/>
      <c r="Z73" s="241"/>
    </row>
    <row r="74" spans="2:26" s="7" customFormat="1" ht="21" customHeight="1" thickBot="1">
      <c r="B74" s="252"/>
      <c r="C74" s="242" t="s">
        <v>179</v>
      </c>
      <c r="D74" s="243"/>
      <c r="E74" s="242" t="s">
        <v>202</v>
      </c>
      <c r="F74" s="243"/>
      <c r="G74" s="242" t="s">
        <v>179</v>
      </c>
      <c r="H74" s="242"/>
      <c r="I74" s="242" t="s">
        <v>202</v>
      </c>
      <c r="J74" s="243"/>
      <c r="K74" s="242" t="s">
        <v>179</v>
      </c>
      <c r="L74" s="243"/>
      <c r="M74" s="242" t="s">
        <v>202</v>
      </c>
      <c r="N74" s="243"/>
      <c r="O74" s="242" t="s">
        <v>179</v>
      </c>
      <c r="P74" s="242"/>
      <c r="Q74" s="242" t="s">
        <v>202</v>
      </c>
      <c r="R74" s="243"/>
      <c r="S74" s="242" t="s">
        <v>179</v>
      </c>
      <c r="T74" s="243"/>
      <c r="U74" s="242" t="s">
        <v>202</v>
      </c>
      <c r="V74" s="243"/>
      <c r="W74" s="242" t="s">
        <v>179</v>
      </c>
      <c r="X74" s="243"/>
      <c r="Y74" s="242" t="s">
        <v>202</v>
      </c>
      <c r="Z74" s="243"/>
    </row>
    <row r="75" spans="2:30" s="7" customFormat="1" ht="28.5" customHeight="1">
      <c r="B75" s="157" t="s">
        <v>42</v>
      </c>
      <c r="C75" s="91">
        <v>0</v>
      </c>
      <c r="D75" s="92">
        <f>C75/W75</f>
        <v>0</v>
      </c>
      <c r="E75" s="91">
        <v>0</v>
      </c>
      <c r="F75" s="92">
        <f>E75/Y75</f>
        <v>0</v>
      </c>
      <c r="G75" s="91">
        <v>0</v>
      </c>
      <c r="H75" s="119">
        <f>G75/W75</f>
        <v>0</v>
      </c>
      <c r="I75" s="91">
        <v>1</v>
      </c>
      <c r="J75" s="119">
        <f>I75/Y75</f>
        <v>0.02</v>
      </c>
      <c r="K75" s="91">
        <v>4</v>
      </c>
      <c r="L75" s="92">
        <f>K75/W75</f>
        <v>0.08</v>
      </c>
      <c r="M75" s="91">
        <v>3</v>
      </c>
      <c r="N75" s="92">
        <f>M75/Y75</f>
        <v>0.06</v>
      </c>
      <c r="O75" s="91">
        <v>42</v>
      </c>
      <c r="P75" s="119">
        <f>O75/W75</f>
        <v>0.84</v>
      </c>
      <c r="Q75" s="91">
        <v>36</v>
      </c>
      <c r="R75" s="119">
        <f>Q75/Y75</f>
        <v>0.72</v>
      </c>
      <c r="S75" s="123">
        <v>4</v>
      </c>
      <c r="T75" s="119">
        <f>S75/W75</f>
        <v>0.08</v>
      </c>
      <c r="U75" s="123">
        <v>10</v>
      </c>
      <c r="V75" s="119">
        <f>U75/Y75</f>
        <v>0.2</v>
      </c>
      <c r="W75" s="126">
        <f>O75+K75+G75+C75+S75</f>
        <v>50</v>
      </c>
      <c r="X75" s="48">
        <f>D75+H75+L75+P75+T75</f>
        <v>0.9999999999999999</v>
      </c>
      <c r="Y75" s="126">
        <f>Q75+M75+I75+E75+U75</f>
        <v>50</v>
      </c>
      <c r="Z75" s="48">
        <f>F75+J75+N75+R75+V75</f>
        <v>1</v>
      </c>
      <c r="AA75" s="13"/>
      <c r="AB75" s="13"/>
      <c r="AC75" s="13"/>
      <c r="AD75" s="12"/>
    </row>
    <row r="76" spans="2:30" s="7" customFormat="1" ht="28.5" customHeight="1">
      <c r="B76" s="157" t="s">
        <v>26</v>
      </c>
      <c r="C76" s="91">
        <v>0</v>
      </c>
      <c r="D76" s="92">
        <f>C76/W76</f>
        <v>0</v>
      </c>
      <c r="E76" s="91">
        <v>0</v>
      </c>
      <c r="F76" s="92">
        <f>E76/Y76</f>
        <v>0</v>
      </c>
      <c r="G76" s="91">
        <v>0</v>
      </c>
      <c r="H76" s="119">
        <f>G76/W76</f>
        <v>0</v>
      </c>
      <c r="I76" s="91">
        <v>1</v>
      </c>
      <c r="J76" s="119">
        <f>I76/Y76</f>
        <v>0.02</v>
      </c>
      <c r="K76" s="91">
        <v>3</v>
      </c>
      <c r="L76" s="92">
        <f>K76/W76</f>
        <v>0.06</v>
      </c>
      <c r="M76" s="91">
        <v>10</v>
      </c>
      <c r="N76" s="92">
        <f>M76/Y76</f>
        <v>0.2</v>
      </c>
      <c r="O76" s="91">
        <v>43</v>
      </c>
      <c r="P76" s="119">
        <f>O76/W76</f>
        <v>0.86</v>
      </c>
      <c r="Q76" s="91">
        <v>29</v>
      </c>
      <c r="R76" s="119">
        <f>Q76/Y76</f>
        <v>0.58</v>
      </c>
      <c r="S76" s="91">
        <v>4</v>
      </c>
      <c r="T76" s="119">
        <f>S76/W76</f>
        <v>0.08</v>
      </c>
      <c r="U76" s="91">
        <v>10</v>
      </c>
      <c r="V76" s="119">
        <f>U76/Y76</f>
        <v>0.2</v>
      </c>
      <c r="W76" s="71">
        <f>O76+K76+G76+C76+S76</f>
        <v>50</v>
      </c>
      <c r="X76" s="48">
        <f>D76+H76+L76+P76+T76</f>
        <v>0.9999999999999999</v>
      </c>
      <c r="Y76" s="71">
        <f>Q76+M76+I76+E76+U76</f>
        <v>50</v>
      </c>
      <c r="Z76" s="48">
        <f>F76+J76+N76+R76+V76</f>
        <v>1</v>
      </c>
      <c r="AA76" s="13"/>
      <c r="AB76" s="13"/>
      <c r="AC76" s="13"/>
      <c r="AD76" s="12"/>
    </row>
    <row r="77" spans="2:30" s="7" customFormat="1" ht="28.5" customHeight="1" thickBot="1">
      <c r="B77" s="156" t="s">
        <v>43</v>
      </c>
      <c r="C77" s="111">
        <v>0</v>
      </c>
      <c r="D77" s="113">
        <f>C77/W77</f>
        <v>0</v>
      </c>
      <c r="E77" s="111">
        <v>0</v>
      </c>
      <c r="F77" s="113">
        <f>E77/Y77</f>
        <v>0</v>
      </c>
      <c r="G77" s="111">
        <v>0</v>
      </c>
      <c r="H77" s="121">
        <f>G77/W77</f>
        <v>0</v>
      </c>
      <c r="I77" s="111">
        <v>1</v>
      </c>
      <c r="J77" s="121">
        <f>I77/Y77</f>
        <v>0.02</v>
      </c>
      <c r="K77" s="111">
        <v>4</v>
      </c>
      <c r="L77" s="113">
        <f>K77/W77</f>
        <v>0.08</v>
      </c>
      <c r="M77" s="111">
        <v>5</v>
      </c>
      <c r="N77" s="113">
        <f>M77/Y77</f>
        <v>0.1</v>
      </c>
      <c r="O77" s="111">
        <v>42</v>
      </c>
      <c r="P77" s="121">
        <f>O77/W77</f>
        <v>0.84</v>
      </c>
      <c r="Q77" s="111">
        <v>34</v>
      </c>
      <c r="R77" s="121">
        <f>Q77/Y77</f>
        <v>0.68</v>
      </c>
      <c r="S77" s="111">
        <v>4</v>
      </c>
      <c r="T77" s="121">
        <f>S77/W77</f>
        <v>0.08</v>
      </c>
      <c r="U77" s="111">
        <v>10</v>
      </c>
      <c r="V77" s="121">
        <f>U77/Y77</f>
        <v>0.2</v>
      </c>
      <c r="W77" s="73">
        <f>O77+K77+G77+C77+S77</f>
        <v>50</v>
      </c>
      <c r="X77" s="49">
        <f>D77+H77+L77+P77+T77</f>
        <v>0.9999999999999999</v>
      </c>
      <c r="Y77" s="73">
        <f>Q77+M77+I77+E77+U77</f>
        <v>50</v>
      </c>
      <c r="Z77" s="49">
        <f>F77+J77+N77+R77+V77</f>
        <v>1</v>
      </c>
      <c r="AA77" s="13"/>
      <c r="AB77" s="13"/>
      <c r="AC77" s="13"/>
      <c r="AD77" s="12"/>
    </row>
    <row r="78" spans="2:14" s="7" customFormat="1" ht="15" customHeight="1" thickBot="1">
      <c r="B78" s="11"/>
      <c r="D78" s="9"/>
      <c r="F78" s="9"/>
      <c r="H78" s="9"/>
      <c r="J78" s="33"/>
      <c r="K78" s="68"/>
      <c r="L78" s="33"/>
      <c r="M78" s="43"/>
      <c r="N78" s="44"/>
    </row>
    <row r="79" spans="2:26" s="7" customFormat="1" ht="21" customHeight="1">
      <c r="B79" s="232" t="s">
        <v>28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4"/>
    </row>
    <row r="80" spans="2:26" s="7" customFormat="1" ht="21" customHeight="1" thickBot="1">
      <c r="B80" s="228" t="s">
        <v>52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1"/>
      <c r="C81" s="225" t="s">
        <v>18</v>
      </c>
      <c r="D81" s="226"/>
      <c r="E81" s="226"/>
      <c r="F81" s="227"/>
      <c r="G81" s="226" t="s">
        <v>19</v>
      </c>
      <c r="H81" s="226"/>
      <c r="I81" s="226"/>
      <c r="J81" s="226"/>
      <c r="K81" s="225" t="s">
        <v>20</v>
      </c>
      <c r="L81" s="226"/>
      <c r="M81" s="226"/>
      <c r="N81" s="227"/>
      <c r="O81" s="226" t="s">
        <v>21</v>
      </c>
      <c r="P81" s="226"/>
      <c r="Q81" s="226"/>
      <c r="R81" s="226"/>
      <c r="S81" s="225" t="s">
        <v>90</v>
      </c>
      <c r="T81" s="226"/>
      <c r="U81" s="226"/>
      <c r="V81" s="227"/>
      <c r="W81" s="240" t="s">
        <v>4</v>
      </c>
      <c r="X81" s="240"/>
      <c r="Y81" s="240"/>
      <c r="Z81" s="241"/>
    </row>
    <row r="82" spans="2:26" s="7" customFormat="1" ht="21" customHeight="1" thickBot="1">
      <c r="B82" s="252"/>
      <c r="C82" s="242" t="s">
        <v>179</v>
      </c>
      <c r="D82" s="243"/>
      <c r="E82" s="242" t="s">
        <v>202</v>
      </c>
      <c r="F82" s="243"/>
      <c r="G82" s="242" t="s">
        <v>179</v>
      </c>
      <c r="H82" s="242"/>
      <c r="I82" s="242" t="s">
        <v>202</v>
      </c>
      <c r="J82" s="243"/>
      <c r="K82" s="242" t="s">
        <v>179</v>
      </c>
      <c r="L82" s="243"/>
      <c r="M82" s="242" t="s">
        <v>202</v>
      </c>
      <c r="N82" s="243"/>
      <c r="O82" s="242" t="s">
        <v>179</v>
      </c>
      <c r="P82" s="242"/>
      <c r="Q82" s="242" t="s">
        <v>202</v>
      </c>
      <c r="R82" s="243"/>
      <c r="S82" s="242" t="s">
        <v>179</v>
      </c>
      <c r="T82" s="243"/>
      <c r="U82" s="242" t="s">
        <v>202</v>
      </c>
      <c r="V82" s="243"/>
      <c r="W82" s="242" t="s">
        <v>179</v>
      </c>
      <c r="X82" s="243"/>
      <c r="Y82" s="242" t="s">
        <v>202</v>
      </c>
      <c r="Z82" s="243"/>
    </row>
    <row r="83" spans="2:26" s="7" customFormat="1" ht="28.5" customHeight="1" thickBot="1">
      <c r="B83" s="156" t="s">
        <v>29</v>
      </c>
      <c r="C83" s="59">
        <v>0</v>
      </c>
      <c r="D83" s="101">
        <f>C83/W83</f>
        <v>0</v>
      </c>
      <c r="E83" s="59">
        <v>0</v>
      </c>
      <c r="F83" s="101">
        <f>E83/Y83</f>
        <v>0</v>
      </c>
      <c r="G83" s="59">
        <v>2</v>
      </c>
      <c r="H83" s="101">
        <f>G83/W83</f>
        <v>0.04</v>
      </c>
      <c r="I83" s="59">
        <v>0</v>
      </c>
      <c r="J83" s="101">
        <f>I83/Y83</f>
        <v>0</v>
      </c>
      <c r="K83" s="59">
        <v>0</v>
      </c>
      <c r="L83" s="101">
        <f>K83/W83</f>
        <v>0</v>
      </c>
      <c r="M83" s="59">
        <v>10</v>
      </c>
      <c r="N83" s="101">
        <f>M83/Y83</f>
        <v>0.2</v>
      </c>
      <c r="O83" s="59">
        <v>48</v>
      </c>
      <c r="P83" s="101">
        <f>O83/W83</f>
        <v>0.96</v>
      </c>
      <c r="Q83" s="59">
        <v>30</v>
      </c>
      <c r="R83" s="101">
        <f>Q83/Y83</f>
        <v>0.6</v>
      </c>
      <c r="S83" s="139">
        <v>0</v>
      </c>
      <c r="T83" s="101">
        <f>S83/W83</f>
        <v>0</v>
      </c>
      <c r="U83" s="139">
        <v>10</v>
      </c>
      <c r="V83" s="101">
        <f>U83/Y83</f>
        <v>0.2</v>
      </c>
      <c r="W83" s="131">
        <f>C83+G83+K83+O83+S83</f>
        <v>50</v>
      </c>
      <c r="X83" s="47">
        <f>D83+H83+L83+P83+T83</f>
        <v>1</v>
      </c>
      <c r="Y83" s="131">
        <f>E83+I83+M83+Q83+U83</f>
        <v>50</v>
      </c>
      <c r="Z83" s="47">
        <f>F83+J83+N83+R83+V83</f>
        <v>1</v>
      </c>
    </row>
    <row r="84" spans="2:8" s="7" customFormat="1" ht="15" customHeight="1">
      <c r="B84" s="11"/>
      <c r="D84" s="9"/>
      <c r="F84" s="33"/>
      <c r="G84" s="43"/>
      <c r="H84" s="44"/>
    </row>
    <row r="85" spans="2:8" s="7" customFormat="1" ht="15" customHeight="1">
      <c r="B85" s="11"/>
      <c r="D85" s="9"/>
      <c r="F85" s="33"/>
      <c r="G85" s="43"/>
      <c r="H85" s="44"/>
    </row>
    <row r="86" spans="2:8" s="7" customFormat="1" ht="15" customHeight="1">
      <c r="B86" s="11"/>
      <c r="D86" s="9"/>
      <c r="F86" s="33"/>
      <c r="G86" s="43"/>
      <c r="H86" s="44"/>
    </row>
    <row r="87" spans="2:8" s="7" customFormat="1" ht="15" customHeight="1">
      <c r="B87" s="11"/>
      <c r="D87" s="9"/>
      <c r="F87" s="33"/>
      <c r="G87" s="43"/>
      <c r="H87" s="44"/>
    </row>
    <row r="88" spans="2:8" s="7" customFormat="1" ht="15" customHeight="1">
      <c r="B88" s="11"/>
      <c r="D88" s="9"/>
      <c r="F88" s="33"/>
      <c r="G88" s="43"/>
      <c r="H88" s="44"/>
    </row>
    <row r="89" spans="2:8" s="7" customFormat="1" ht="15" customHeight="1">
      <c r="B89" s="11"/>
      <c r="D89" s="9"/>
      <c r="F89" s="33"/>
      <c r="G89" s="43"/>
      <c r="H89" s="44"/>
    </row>
    <row r="90" spans="2:8" s="7" customFormat="1" ht="15" customHeight="1">
      <c r="B90" s="11"/>
      <c r="D90" s="9"/>
      <c r="F90" s="33"/>
      <c r="G90" s="43"/>
      <c r="H90" s="44"/>
    </row>
    <row r="91" spans="2:8" s="7" customFormat="1" ht="15" customHeight="1">
      <c r="B91" s="11"/>
      <c r="D91" s="9"/>
      <c r="F91" s="33"/>
      <c r="G91" s="43"/>
      <c r="H91" s="44"/>
    </row>
    <row r="92" spans="2:8" s="7" customFormat="1" ht="15" customHeight="1">
      <c r="B92" s="11"/>
      <c r="D92" s="9"/>
      <c r="F92" s="33"/>
      <c r="G92" s="43"/>
      <c r="H92" s="44"/>
    </row>
    <row r="93" spans="2:8" s="7" customFormat="1" ht="15" customHeight="1">
      <c r="B93" s="11"/>
      <c r="D93" s="9"/>
      <c r="F93" s="33"/>
      <c r="G93" s="43"/>
      <c r="H93" s="44"/>
    </row>
    <row r="94" spans="2:8" s="7" customFormat="1" ht="15" customHeight="1">
      <c r="B94" s="11"/>
      <c r="D94" s="9"/>
      <c r="F94" s="33"/>
      <c r="G94" s="43"/>
      <c r="H94" s="44"/>
    </row>
    <row r="95" spans="2:8" s="7" customFormat="1" ht="15" customHeight="1">
      <c r="B95" s="11"/>
      <c r="D95" s="9"/>
      <c r="F95" s="33"/>
      <c r="G95" s="43"/>
      <c r="H95" s="44"/>
    </row>
    <row r="96" spans="2:8" s="7" customFormat="1" ht="15" customHeight="1">
      <c r="B96" s="11"/>
      <c r="D96" s="9"/>
      <c r="F96" s="33"/>
      <c r="G96" s="43"/>
      <c r="H96" s="44"/>
    </row>
    <row r="97" spans="2:8" s="7" customFormat="1" ht="15" customHeight="1">
      <c r="B97" s="11"/>
      <c r="D97" s="9"/>
      <c r="F97" s="33"/>
      <c r="G97" s="43"/>
      <c r="H97" s="44"/>
    </row>
    <row r="98" spans="2:8" s="7" customFormat="1" ht="15" customHeight="1">
      <c r="B98" s="11"/>
      <c r="D98" s="9"/>
      <c r="F98" s="33"/>
      <c r="G98" s="43"/>
      <c r="H98" s="44"/>
    </row>
    <row r="99" spans="2:8" s="7" customFormat="1" ht="15" customHeight="1">
      <c r="B99" s="11"/>
      <c r="D99" s="9"/>
      <c r="F99" s="33"/>
      <c r="G99" s="43"/>
      <c r="H99" s="44"/>
    </row>
    <row r="100" spans="2:8" s="7" customFormat="1" ht="15" customHeight="1">
      <c r="B100" s="11"/>
      <c r="D100" s="9"/>
      <c r="F100" s="33"/>
      <c r="G100" s="43"/>
      <c r="H100" s="44"/>
    </row>
    <row r="101" spans="2:8" s="7" customFormat="1" ht="15" customHeight="1">
      <c r="B101" s="11"/>
      <c r="D101" s="9"/>
      <c r="F101" s="33"/>
      <c r="G101" s="43"/>
      <c r="H101" s="44"/>
    </row>
    <row r="102" spans="2:8" s="7" customFormat="1" ht="15" customHeight="1">
      <c r="B102" s="11"/>
      <c r="D102" s="9"/>
      <c r="F102" s="33"/>
      <c r="G102" s="43"/>
      <c r="H102" s="44"/>
    </row>
    <row r="103" spans="2:8" s="7" customFormat="1" ht="15" customHeight="1">
      <c r="B103" s="11"/>
      <c r="D103" s="9"/>
      <c r="F103" s="33"/>
      <c r="G103" s="43"/>
      <c r="H103" s="44"/>
    </row>
    <row r="104" spans="2:8" s="7" customFormat="1" ht="15" customHeight="1">
      <c r="B104" s="11"/>
      <c r="D104" s="9"/>
      <c r="F104" s="33"/>
      <c r="G104" s="43"/>
      <c r="H104" s="44"/>
    </row>
    <row r="105" spans="2:8" s="7" customFormat="1" ht="15" customHeight="1">
      <c r="B105" s="11"/>
      <c r="D105" s="9"/>
      <c r="F105" s="33"/>
      <c r="G105" s="43"/>
      <c r="H105" s="44"/>
    </row>
    <row r="106" spans="2:8" s="7" customFormat="1" ht="15" customHeight="1">
      <c r="B106" s="11"/>
      <c r="D106" s="9"/>
      <c r="F106" s="33"/>
      <c r="G106" s="43"/>
      <c r="H106" s="44"/>
    </row>
    <row r="107" spans="2:8" s="7" customFormat="1" ht="15" customHeight="1">
      <c r="B107" s="11"/>
      <c r="D107" s="9"/>
      <c r="F107" s="33"/>
      <c r="G107" s="43"/>
      <c r="H107" s="44"/>
    </row>
    <row r="108" spans="2:8" s="7" customFormat="1" ht="15" customHeight="1">
      <c r="B108" s="11"/>
      <c r="D108" s="9"/>
      <c r="F108" s="33"/>
      <c r="G108" s="43"/>
      <c r="H108" s="44"/>
    </row>
    <row r="109" spans="2:8" s="7" customFormat="1" ht="15" customHeight="1">
      <c r="B109" s="11"/>
      <c r="D109" s="9"/>
      <c r="F109" s="33"/>
      <c r="G109" s="43"/>
      <c r="H109" s="44"/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</sheetData>
  <sheetProtection/>
  <mergeCells count="83">
    <mergeCell ref="Y82:Z82"/>
    <mergeCell ref="W81:Z81"/>
    <mergeCell ref="S81:V81"/>
    <mergeCell ref="O82:P82"/>
    <mergeCell ref="Q82:R82"/>
    <mergeCell ref="C82:D82"/>
    <mergeCell ref="E82:F82"/>
    <mergeCell ref="G82:H82"/>
    <mergeCell ref="I82:J82"/>
    <mergeCell ref="Y74:Z74"/>
    <mergeCell ref="B79:Z79"/>
    <mergeCell ref="B80:Z80"/>
    <mergeCell ref="B81:B82"/>
    <mergeCell ref="C81:F81"/>
    <mergeCell ref="G81:J81"/>
    <mergeCell ref="K81:N81"/>
    <mergeCell ref="O81:R81"/>
    <mergeCell ref="K82:L82"/>
    <mergeCell ref="M82:N82"/>
    <mergeCell ref="S74:T74"/>
    <mergeCell ref="S82:T82"/>
    <mergeCell ref="W74:X74"/>
    <mergeCell ref="U82:V82"/>
    <mergeCell ref="W82:X82"/>
    <mergeCell ref="U74:V74"/>
    <mergeCell ref="K74:L74"/>
    <mergeCell ref="M74:N74"/>
    <mergeCell ref="O74:P74"/>
    <mergeCell ref="Q74:R74"/>
    <mergeCell ref="U62:V62"/>
    <mergeCell ref="B73:B74"/>
    <mergeCell ref="C73:F73"/>
    <mergeCell ref="G73:J73"/>
    <mergeCell ref="K73:N73"/>
    <mergeCell ref="C74:D74"/>
    <mergeCell ref="E74:F74"/>
    <mergeCell ref="G74:H74"/>
    <mergeCell ref="B71:Z71"/>
    <mergeCell ref="I74:J74"/>
    <mergeCell ref="B72:Z72"/>
    <mergeCell ref="O73:R73"/>
    <mergeCell ref="S73:V73"/>
    <mergeCell ref="W73:Z73"/>
    <mergeCell ref="B59:Z59"/>
    <mergeCell ref="S61:V61"/>
    <mergeCell ref="W61:Z61"/>
    <mergeCell ref="C62:D62"/>
    <mergeCell ref="E62:F62"/>
    <mergeCell ref="G62:H62"/>
    <mergeCell ref="I62:J62"/>
    <mergeCell ref="K62:L62"/>
    <mergeCell ref="M62:N62"/>
    <mergeCell ref="O62:P62"/>
    <mergeCell ref="B60:Z60"/>
    <mergeCell ref="B61:B62"/>
    <mergeCell ref="C61:F61"/>
    <mergeCell ref="G61:J61"/>
    <mergeCell ref="K61:N61"/>
    <mergeCell ref="O61:R61"/>
    <mergeCell ref="Q62:R62"/>
    <mergeCell ref="W62:X62"/>
    <mergeCell ref="Y62:Z62"/>
    <mergeCell ref="S62:T62"/>
    <mergeCell ref="E12:F12"/>
    <mergeCell ref="B10:F10"/>
    <mergeCell ref="B11:F11"/>
    <mergeCell ref="C12:D12"/>
    <mergeCell ref="E40:F40"/>
    <mergeCell ref="B38:F38"/>
    <mergeCell ref="B39:F39"/>
    <mergeCell ref="C53:D53"/>
    <mergeCell ref="C40:D40"/>
    <mergeCell ref="E53:F53"/>
    <mergeCell ref="B51:F51"/>
    <mergeCell ref="B52:F52"/>
    <mergeCell ref="B2:F2"/>
    <mergeCell ref="B3:F3"/>
    <mergeCell ref="B5:F5"/>
    <mergeCell ref="B7:B8"/>
    <mergeCell ref="C7:D7"/>
    <mergeCell ref="C8:D8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492"/>
  <sheetViews>
    <sheetView zoomScalePageLayoutView="0" workbookViewId="0" topLeftCell="A55">
      <selection activeCell="Q62" sqref="Q62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171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46</v>
      </c>
      <c r="D8" s="224"/>
      <c r="E8" s="223">
        <v>35</v>
      </c>
      <c r="F8" s="224"/>
    </row>
    <row r="9" ht="9" customHeight="1" thickBot="1"/>
    <row r="10" spans="2:8" s="7" customFormat="1" ht="21" customHeight="1">
      <c r="B10" s="221" t="s">
        <v>94</v>
      </c>
      <c r="C10" s="231"/>
      <c r="D10" s="231"/>
      <c r="E10" s="231"/>
      <c r="F10" s="222"/>
      <c r="G10" s="41"/>
      <c r="H10" s="42"/>
    </row>
    <row r="11" spans="2:8" s="7" customFormat="1" ht="21" customHeight="1" thickBot="1">
      <c r="B11" s="228" t="s">
        <v>95</v>
      </c>
      <c r="C11" s="229"/>
      <c r="D11" s="229"/>
      <c r="E11" s="229"/>
      <c r="F11" s="230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41"/>
      <c r="H12" s="42"/>
    </row>
    <row r="13" spans="2:8" s="7" customFormat="1" ht="28.5" customHeight="1">
      <c r="B13" s="28" t="s">
        <v>1</v>
      </c>
      <c r="C13" s="110">
        <v>13</v>
      </c>
      <c r="D13" s="27">
        <f>C13/C17</f>
        <v>0.2826086956521739</v>
      </c>
      <c r="E13" s="110">
        <v>20</v>
      </c>
      <c r="F13" s="27">
        <f>E13/E17</f>
        <v>0.5714285714285714</v>
      </c>
      <c r="G13" s="43"/>
      <c r="H13" s="44"/>
    </row>
    <row r="14" spans="2:8" s="7" customFormat="1" ht="28.5" customHeight="1">
      <c r="B14" s="22" t="s">
        <v>2</v>
      </c>
      <c r="C14" s="107">
        <v>33</v>
      </c>
      <c r="D14" s="20">
        <f>C14/C17</f>
        <v>0.717391304347826</v>
      </c>
      <c r="E14" s="107">
        <v>15</v>
      </c>
      <c r="F14" s="20">
        <f>E14/E17</f>
        <v>0.42857142857142855</v>
      </c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E15" s="107">
        <v>0</v>
      </c>
      <c r="F15" s="20">
        <f>E15/E17</f>
        <v>0</v>
      </c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E16" s="108">
        <v>0</v>
      </c>
      <c r="F16" s="21">
        <f>E16/E17</f>
        <v>0</v>
      </c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46</v>
      </c>
      <c r="D17" s="52">
        <f>SUM(D13:D16)</f>
        <v>1</v>
      </c>
      <c r="E17" s="109">
        <f>SUM(E13:E16)</f>
        <v>35</v>
      </c>
      <c r="F17" s="52">
        <f>SUM(F13:F16)</f>
        <v>1</v>
      </c>
      <c r="G17" s="46"/>
      <c r="H17" s="56"/>
    </row>
    <row r="18" spans="2:8" s="53" customFormat="1" ht="21" customHeight="1">
      <c r="B18" s="28" t="s">
        <v>5</v>
      </c>
      <c r="C18" s="160">
        <v>17</v>
      </c>
      <c r="D18" s="96">
        <f>C18/C22</f>
        <v>0.3695652173913043</v>
      </c>
      <c r="E18" s="160">
        <v>12</v>
      </c>
      <c r="F18" s="96">
        <f>E18/E22</f>
        <v>0.34285714285714286</v>
      </c>
      <c r="G18" s="46"/>
      <c r="H18" s="56"/>
    </row>
    <row r="19" spans="2:8" s="53" customFormat="1" ht="21" customHeight="1">
      <c r="B19" s="22" t="s">
        <v>6</v>
      </c>
      <c r="C19" s="158">
        <v>1</v>
      </c>
      <c r="D19" s="98">
        <f>C19/C22</f>
        <v>0.021739130434782608</v>
      </c>
      <c r="E19" s="158">
        <v>1</v>
      </c>
      <c r="F19" s="98">
        <f>E19/E22</f>
        <v>0.02857142857142857</v>
      </c>
      <c r="G19" s="46"/>
      <c r="H19" s="56"/>
    </row>
    <row r="20" spans="2:8" s="53" customFormat="1" ht="21" customHeight="1">
      <c r="B20" s="22" t="s">
        <v>7</v>
      </c>
      <c r="C20" s="158">
        <v>28</v>
      </c>
      <c r="D20" s="98">
        <f>C20/C22</f>
        <v>0.6086956521739131</v>
      </c>
      <c r="E20" s="158">
        <v>22</v>
      </c>
      <c r="F20" s="98">
        <f>E20/E22</f>
        <v>0.6285714285714286</v>
      </c>
      <c r="G20" s="46"/>
      <c r="H20" s="56"/>
    </row>
    <row r="21" spans="2:8" s="53" customFormat="1" ht="21" customHeight="1" thickBot="1">
      <c r="B21" s="61" t="s">
        <v>90</v>
      </c>
      <c r="C21" s="159">
        <v>0</v>
      </c>
      <c r="D21" s="100">
        <f>C21/C22</f>
        <v>0</v>
      </c>
      <c r="E21" s="159">
        <v>0</v>
      </c>
      <c r="F21" s="100">
        <f>E21/E22</f>
        <v>0</v>
      </c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46</v>
      </c>
      <c r="D22" s="52">
        <f>SUM(D18:D21)</f>
        <v>1</v>
      </c>
      <c r="E22" s="109">
        <f>SUM(E18:E21)</f>
        <v>35</v>
      </c>
      <c r="F22" s="52">
        <f>SUM(F18:F21)</f>
        <v>1</v>
      </c>
      <c r="G22" s="46"/>
      <c r="H22" s="56"/>
    </row>
    <row r="23" spans="2:8" s="53" customFormat="1" ht="21" customHeight="1">
      <c r="B23" s="22" t="s">
        <v>128</v>
      </c>
      <c r="C23" s="158">
        <v>14</v>
      </c>
      <c r="D23" s="98">
        <f>C23/C32</f>
        <v>0.30434782608695654</v>
      </c>
      <c r="E23" s="158">
        <v>16</v>
      </c>
      <c r="F23" s="98">
        <f>E23/E32</f>
        <v>0.37209302325581395</v>
      </c>
      <c r="G23" s="46"/>
      <c r="H23" s="56"/>
    </row>
    <row r="24" spans="2:8" s="53" customFormat="1" ht="21" customHeight="1">
      <c r="B24" s="22" t="s">
        <v>129</v>
      </c>
      <c r="C24" s="158">
        <v>3</v>
      </c>
      <c r="D24" s="98">
        <f>C24/C32</f>
        <v>0.06521739130434782</v>
      </c>
      <c r="E24" s="158">
        <v>5</v>
      </c>
      <c r="F24" s="98">
        <f>E24/E32</f>
        <v>0.11627906976744186</v>
      </c>
      <c r="G24" s="46"/>
      <c r="H24" s="56"/>
    </row>
    <row r="25" spans="2:8" s="53" customFormat="1" ht="21" customHeight="1">
      <c r="B25" s="22" t="s">
        <v>8</v>
      </c>
      <c r="C25" s="158">
        <v>3</v>
      </c>
      <c r="D25" s="98">
        <f>C25/C32</f>
        <v>0.06521739130434782</v>
      </c>
      <c r="E25" s="158">
        <v>2</v>
      </c>
      <c r="F25" s="98">
        <f>E25/E32</f>
        <v>0.046511627906976744</v>
      </c>
      <c r="G25" s="46"/>
      <c r="H25" s="56"/>
    </row>
    <row r="26" spans="2:8" s="53" customFormat="1" ht="21" customHeight="1">
      <c r="B26" s="22" t="s">
        <v>130</v>
      </c>
      <c r="C26" s="158">
        <v>2</v>
      </c>
      <c r="D26" s="98">
        <f>C26/C32</f>
        <v>0.043478260869565216</v>
      </c>
      <c r="E26" s="158">
        <v>1</v>
      </c>
      <c r="F26" s="98">
        <f>E26/E32</f>
        <v>0.023255813953488372</v>
      </c>
      <c r="G26" s="46"/>
      <c r="H26" s="56"/>
    </row>
    <row r="27" spans="2:8" s="53" customFormat="1" ht="21" customHeight="1">
      <c r="B27" s="22" t="s">
        <v>131</v>
      </c>
      <c r="C27" s="158">
        <v>0</v>
      </c>
      <c r="D27" s="98">
        <f>C27/C32</f>
        <v>0</v>
      </c>
      <c r="E27" s="158">
        <v>0</v>
      </c>
      <c r="F27" s="98">
        <f>E27/E32</f>
        <v>0</v>
      </c>
      <c r="G27" s="46"/>
      <c r="H27" s="56"/>
    </row>
    <row r="28" spans="2:8" s="53" customFormat="1" ht="21" customHeight="1">
      <c r="B28" s="22" t="s">
        <v>132</v>
      </c>
      <c r="C28" s="158">
        <v>11</v>
      </c>
      <c r="D28" s="98">
        <f>C28/C32</f>
        <v>0.2391304347826087</v>
      </c>
      <c r="E28" s="158">
        <v>8</v>
      </c>
      <c r="F28" s="98">
        <f>E28/E32</f>
        <v>0.18604651162790697</v>
      </c>
      <c r="G28" s="46"/>
      <c r="H28" s="56"/>
    </row>
    <row r="29" spans="2:8" s="53" customFormat="1" ht="21" customHeight="1">
      <c r="B29" s="22" t="s">
        <v>9</v>
      </c>
      <c r="C29" s="158">
        <v>7</v>
      </c>
      <c r="D29" s="98">
        <f>C29/C32</f>
        <v>0.15217391304347827</v>
      </c>
      <c r="E29" s="158">
        <v>11</v>
      </c>
      <c r="F29" s="98">
        <f>E29/E32</f>
        <v>0.2558139534883721</v>
      </c>
      <c r="G29" s="46"/>
      <c r="H29" s="56"/>
    </row>
    <row r="30" spans="2:8" s="53" customFormat="1" ht="21" customHeight="1">
      <c r="B30" s="22" t="s">
        <v>133</v>
      </c>
      <c r="C30" s="158">
        <v>1</v>
      </c>
      <c r="D30" s="98">
        <f>C30/C32</f>
        <v>0.021739130434782608</v>
      </c>
      <c r="E30" s="158">
        <v>0</v>
      </c>
      <c r="F30" s="98">
        <f>E30/E32</f>
        <v>0</v>
      </c>
      <c r="G30" s="46"/>
      <c r="H30" s="56"/>
    </row>
    <row r="31" spans="2:8" s="53" customFormat="1" ht="21" customHeight="1" thickBot="1">
      <c r="B31" s="61" t="s">
        <v>90</v>
      </c>
      <c r="C31" s="159">
        <v>5</v>
      </c>
      <c r="D31" s="100">
        <f>C31/C32</f>
        <v>0.10869565217391304</v>
      </c>
      <c r="E31" s="159">
        <v>0</v>
      </c>
      <c r="F31" s="100">
        <f>E31/E32</f>
        <v>0</v>
      </c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46</v>
      </c>
      <c r="D32" s="168">
        <f>SUM(D23:D31)</f>
        <v>1</v>
      </c>
      <c r="E32" s="169">
        <f>SUM(E23:E31)</f>
        <v>43</v>
      </c>
      <c r="F32" s="168">
        <f>SUM(F23:F31)</f>
        <v>1</v>
      </c>
      <c r="G32" s="46"/>
      <c r="H32" s="56"/>
    </row>
    <row r="33" spans="2:8" s="53" customFormat="1" ht="21" customHeight="1">
      <c r="B33" s="28" t="s">
        <v>10</v>
      </c>
      <c r="C33" s="160">
        <v>35</v>
      </c>
      <c r="D33" s="96">
        <f>C33/C36</f>
        <v>0.7608695652173914</v>
      </c>
      <c r="E33" s="160">
        <v>26</v>
      </c>
      <c r="F33" s="96">
        <f>E33/E36</f>
        <v>0.7428571428571429</v>
      </c>
      <c r="G33" s="46"/>
      <c r="H33" s="56"/>
    </row>
    <row r="34" spans="2:8" s="53" customFormat="1" ht="21" customHeight="1">
      <c r="B34" s="22" t="s">
        <v>11</v>
      </c>
      <c r="C34" s="158">
        <v>9</v>
      </c>
      <c r="D34" s="98">
        <f>C34/C36</f>
        <v>0.1956521739130435</v>
      </c>
      <c r="E34" s="158">
        <v>5</v>
      </c>
      <c r="F34" s="98">
        <f>E34/E36</f>
        <v>0.14285714285714285</v>
      </c>
      <c r="G34" s="46"/>
      <c r="H34" s="56"/>
    </row>
    <row r="35" spans="2:8" s="53" customFormat="1" ht="21" customHeight="1" thickBot="1">
      <c r="B35" s="61" t="s">
        <v>90</v>
      </c>
      <c r="C35" s="159">
        <v>2</v>
      </c>
      <c r="D35" s="100">
        <f>C35/C36</f>
        <v>0.043478260869565216</v>
      </c>
      <c r="E35" s="159">
        <v>4</v>
      </c>
      <c r="F35" s="100">
        <f>E35/E36</f>
        <v>0.11428571428571428</v>
      </c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46</v>
      </c>
      <c r="D36" s="52">
        <f>SUM(D33:D35)</f>
        <v>1</v>
      </c>
      <c r="E36" s="109">
        <f>SUM(E33:E35)</f>
        <v>35</v>
      </c>
      <c r="F36" s="52">
        <f>SUM(F33:F35)</f>
        <v>1</v>
      </c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156</v>
      </c>
      <c r="C38" s="231"/>
      <c r="D38" s="231"/>
      <c r="E38" s="231"/>
      <c r="F38" s="222"/>
      <c r="G38" s="43"/>
      <c r="H38" s="44"/>
    </row>
    <row r="39" spans="2:8" s="7" customFormat="1" ht="21" customHeight="1" thickBot="1">
      <c r="B39" s="235" t="s">
        <v>92</v>
      </c>
      <c r="C39" s="236"/>
      <c r="D39" s="236"/>
      <c r="E39" s="236"/>
      <c r="F39" s="237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E40" s="221" t="s">
        <v>202</v>
      </c>
      <c r="F40" s="222"/>
      <c r="G40" s="43"/>
      <c r="H40" s="44"/>
    </row>
    <row r="41" spans="2:8" s="7" customFormat="1" ht="28.5" customHeight="1">
      <c r="B41" s="28" t="s">
        <v>172</v>
      </c>
      <c r="C41" s="110">
        <v>7</v>
      </c>
      <c r="D41" s="27">
        <f aca="true" t="shared" si="0" ref="D41:D47">C41/$C$48</f>
        <v>0.12280701754385964</v>
      </c>
      <c r="E41" s="110">
        <v>9</v>
      </c>
      <c r="F41" s="27">
        <f>E41/$E$48</f>
        <v>0.20454545454545456</v>
      </c>
      <c r="G41" s="43"/>
      <c r="H41" s="44"/>
    </row>
    <row r="42" spans="2:8" s="7" customFormat="1" ht="28.5" customHeight="1">
      <c r="B42" s="22" t="s">
        <v>173</v>
      </c>
      <c r="C42" s="107">
        <v>6</v>
      </c>
      <c r="D42" s="20">
        <f t="shared" si="0"/>
        <v>0.10526315789473684</v>
      </c>
      <c r="E42" s="107">
        <v>3</v>
      </c>
      <c r="F42" s="20">
        <f aca="true" t="shared" si="1" ref="F42:F47">E42/$E$48</f>
        <v>0.06818181818181818</v>
      </c>
      <c r="G42" s="43"/>
      <c r="H42" s="44"/>
    </row>
    <row r="43" spans="2:8" s="7" customFormat="1" ht="28.5" customHeight="1">
      <c r="B43" s="22" t="s">
        <v>174</v>
      </c>
      <c r="C43" s="107">
        <v>34</v>
      </c>
      <c r="D43" s="20">
        <f t="shared" si="0"/>
        <v>0.5964912280701754</v>
      </c>
      <c r="E43" s="107">
        <v>30</v>
      </c>
      <c r="F43" s="20">
        <f t="shared" si="1"/>
        <v>0.6818181818181818</v>
      </c>
      <c r="G43" s="43"/>
      <c r="H43" s="44"/>
    </row>
    <row r="44" spans="2:8" s="7" customFormat="1" ht="28.5" customHeight="1">
      <c r="B44" s="22" t="s">
        <v>175</v>
      </c>
      <c r="C44" s="107">
        <v>2</v>
      </c>
      <c r="D44" s="20">
        <f t="shared" si="0"/>
        <v>0.03508771929824561</v>
      </c>
      <c r="E44" s="107">
        <v>1</v>
      </c>
      <c r="F44" s="20">
        <f t="shared" si="1"/>
        <v>0.022727272727272728</v>
      </c>
      <c r="G44" s="43"/>
      <c r="H44" s="44"/>
    </row>
    <row r="45" spans="2:8" s="7" customFormat="1" ht="28.5" customHeight="1">
      <c r="B45" s="22" t="s">
        <v>176</v>
      </c>
      <c r="C45" s="107">
        <v>3</v>
      </c>
      <c r="D45" s="20">
        <f t="shared" si="0"/>
        <v>0.05263157894736842</v>
      </c>
      <c r="E45" s="107">
        <v>1</v>
      </c>
      <c r="F45" s="20">
        <f t="shared" si="1"/>
        <v>0.022727272727272728</v>
      </c>
      <c r="G45" s="43"/>
      <c r="H45" s="44"/>
    </row>
    <row r="46" spans="2:8" s="7" customFormat="1" ht="28.5" customHeight="1">
      <c r="B46" s="22" t="s">
        <v>177</v>
      </c>
      <c r="C46" s="107">
        <v>5</v>
      </c>
      <c r="D46" s="20">
        <f t="shared" si="0"/>
        <v>0.08771929824561403</v>
      </c>
      <c r="E46" s="107">
        <v>0</v>
      </c>
      <c r="F46" s="20">
        <f t="shared" si="1"/>
        <v>0</v>
      </c>
      <c r="G46" s="43"/>
      <c r="H46" s="44"/>
    </row>
    <row r="47" spans="2:8" s="7" customFormat="1" ht="28.5" customHeight="1" thickBot="1">
      <c r="B47" s="61" t="s">
        <v>90</v>
      </c>
      <c r="C47" s="108">
        <v>0</v>
      </c>
      <c r="D47" s="21">
        <f t="shared" si="0"/>
        <v>0</v>
      </c>
      <c r="E47" s="108">
        <v>0</v>
      </c>
      <c r="F47" s="21">
        <f t="shared" si="1"/>
        <v>0</v>
      </c>
      <c r="G47" s="43"/>
      <c r="H47" s="44"/>
    </row>
    <row r="48" spans="2:8" s="53" customFormat="1" ht="21" customHeight="1" thickBot="1" thickTop="1">
      <c r="B48" s="62" t="s">
        <v>4</v>
      </c>
      <c r="C48" s="109">
        <f>SUM(C41:C47)</f>
        <v>57</v>
      </c>
      <c r="D48" s="52">
        <f>SUM(D41:D47)</f>
        <v>1</v>
      </c>
      <c r="E48" s="109">
        <f>SUM(E41:E47)</f>
        <v>44</v>
      </c>
      <c r="F48" s="52">
        <f>SUM(F41:F47)</f>
        <v>0.9999999999999999</v>
      </c>
      <c r="G48" s="46"/>
      <c r="H48" s="56"/>
    </row>
    <row r="49" spans="2:8" s="7" customFormat="1" ht="15" customHeight="1" thickBot="1">
      <c r="B49" s="11"/>
      <c r="D49" s="9"/>
      <c r="F49" s="33"/>
      <c r="G49" s="43"/>
      <c r="H49" s="44"/>
    </row>
    <row r="50" spans="2:8" s="7" customFormat="1" ht="21" customHeight="1">
      <c r="B50" s="221" t="s">
        <v>146</v>
      </c>
      <c r="C50" s="231"/>
      <c r="D50" s="231"/>
      <c r="E50" s="231"/>
      <c r="F50" s="222"/>
      <c r="G50" s="43"/>
      <c r="H50" s="44"/>
    </row>
    <row r="51" spans="2:8" s="7" customFormat="1" ht="21" customHeight="1" thickBot="1">
      <c r="B51" s="228" t="s">
        <v>51</v>
      </c>
      <c r="C51" s="229"/>
      <c r="D51" s="229"/>
      <c r="E51" s="229"/>
      <c r="F51" s="230"/>
      <c r="G51" s="43"/>
      <c r="H51" s="44"/>
    </row>
    <row r="52" spans="2:8" s="7" customFormat="1" ht="21" customHeight="1" thickBot="1">
      <c r="B52" s="176"/>
      <c r="C52" s="250" t="s">
        <v>179</v>
      </c>
      <c r="D52" s="243"/>
      <c r="E52" s="250" t="s">
        <v>202</v>
      </c>
      <c r="F52" s="243"/>
      <c r="G52" s="43"/>
      <c r="H52" s="44"/>
    </row>
    <row r="53" spans="2:8" s="7" customFormat="1" ht="28.5" customHeight="1">
      <c r="B53" s="22" t="s">
        <v>15</v>
      </c>
      <c r="C53" s="110">
        <v>10</v>
      </c>
      <c r="D53" s="27">
        <f>C53/$C$56</f>
        <v>0.21739130434782608</v>
      </c>
      <c r="E53" s="110">
        <v>3</v>
      </c>
      <c r="F53" s="27">
        <f>E53/$E$56</f>
        <v>0.08571428571428572</v>
      </c>
      <c r="G53" s="43"/>
      <c r="H53" s="44"/>
    </row>
    <row r="54" spans="2:8" s="7" customFormat="1" ht="28.5" customHeight="1">
      <c r="B54" s="22" t="s">
        <v>16</v>
      </c>
      <c r="C54" s="107">
        <v>35</v>
      </c>
      <c r="D54" s="20">
        <f>C54/$C$56</f>
        <v>0.7608695652173914</v>
      </c>
      <c r="E54" s="107">
        <v>32</v>
      </c>
      <c r="F54" s="20">
        <f>E54/$E$56</f>
        <v>0.9142857142857143</v>
      </c>
      <c r="G54" s="43"/>
      <c r="H54" s="44"/>
    </row>
    <row r="55" spans="2:8" s="7" customFormat="1" ht="28.5" customHeight="1" thickBot="1">
      <c r="B55" s="61" t="s">
        <v>90</v>
      </c>
      <c r="C55" s="108">
        <v>1</v>
      </c>
      <c r="D55" s="21">
        <f>C55/$C$56</f>
        <v>0.021739130434782608</v>
      </c>
      <c r="E55" s="108">
        <v>0</v>
      </c>
      <c r="F55" s="21">
        <f>E55/$E$56</f>
        <v>0</v>
      </c>
      <c r="G55" s="43"/>
      <c r="H55" s="44"/>
    </row>
    <row r="56" spans="2:8" s="53" customFormat="1" ht="21" customHeight="1" thickBot="1" thickTop="1">
      <c r="B56" s="62" t="s">
        <v>4</v>
      </c>
      <c r="C56" s="109">
        <f>SUM(C53:C55)</f>
        <v>46</v>
      </c>
      <c r="D56" s="52">
        <f>SUM(D53:D55)</f>
        <v>1</v>
      </c>
      <c r="E56" s="109">
        <f>SUM(E53:E55)</f>
        <v>35</v>
      </c>
      <c r="F56" s="52">
        <f>SUM(F53:F55)</f>
        <v>1</v>
      </c>
      <c r="G56" s="46"/>
      <c r="H56" s="56"/>
    </row>
    <row r="57" spans="2:8" s="7" customFormat="1" ht="15" customHeight="1" thickBot="1">
      <c r="B57" s="11"/>
      <c r="D57" s="9"/>
      <c r="F57" s="33"/>
      <c r="G57" s="43"/>
      <c r="H57" s="44"/>
    </row>
    <row r="58" spans="2:26" s="7" customFormat="1" ht="21" customHeight="1">
      <c r="B58" s="221" t="s">
        <v>111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22"/>
    </row>
    <row r="59" spans="2:26" s="7" customFormat="1" ht="21" customHeight="1" thickBot="1">
      <c r="B59" s="228" t="s">
        <v>101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30"/>
    </row>
    <row r="60" spans="2:26" s="7" customFormat="1" ht="21" customHeight="1" thickBot="1">
      <c r="B60" s="258"/>
      <c r="C60" s="225" t="s">
        <v>18</v>
      </c>
      <c r="D60" s="226"/>
      <c r="E60" s="226"/>
      <c r="F60" s="227"/>
      <c r="G60" s="226" t="s">
        <v>19</v>
      </c>
      <c r="H60" s="226"/>
      <c r="I60" s="226"/>
      <c r="J60" s="226"/>
      <c r="K60" s="225" t="s">
        <v>20</v>
      </c>
      <c r="L60" s="226"/>
      <c r="M60" s="226"/>
      <c r="N60" s="227"/>
      <c r="O60" s="226" t="s">
        <v>21</v>
      </c>
      <c r="P60" s="226"/>
      <c r="Q60" s="226"/>
      <c r="R60" s="226"/>
      <c r="S60" s="225" t="s">
        <v>90</v>
      </c>
      <c r="T60" s="226"/>
      <c r="U60" s="226"/>
      <c r="V60" s="227"/>
      <c r="W60" s="240" t="s">
        <v>4</v>
      </c>
      <c r="X60" s="240"/>
      <c r="Y60" s="240"/>
      <c r="Z60" s="241"/>
    </row>
    <row r="61" spans="2:26" s="7" customFormat="1" ht="21" customHeight="1" thickBot="1">
      <c r="B61" s="239"/>
      <c r="C61" s="242" t="s">
        <v>179</v>
      </c>
      <c r="D61" s="243"/>
      <c r="E61" s="242" t="s">
        <v>202</v>
      </c>
      <c r="F61" s="243"/>
      <c r="G61" s="242" t="s">
        <v>179</v>
      </c>
      <c r="H61" s="242"/>
      <c r="I61" s="242" t="s">
        <v>202</v>
      </c>
      <c r="J61" s="242"/>
      <c r="K61" s="242" t="s">
        <v>179</v>
      </c>
      <c r="L61" s="243"/>
      <c r="M61" s="242" t="s">
        <v>202</v>
      </c>
      <c r="N61" s="243"/>
      <c r="O61" s="242" t="s">
        <v>179</v>
      </c>
      <c r="P61" s="242"/>
      <c r="Q61" s="242" t="s">
        <v>202</v>
      </c>
      <c r="R61" s="242"/>
      <c r="S61" s="242" t="s">
        <v>179</v>
      </c>
      <c r="T61" s="243"/>
      <c r="U61" s="242" t="s">
        <v>202</v>
      </c>
      <c r="V61" s="243"/>
      <c r="W61" s="242" t="s">
        <v>179</v>
      </c>
      <c r="X61" s="243"/>
      <c r="Y61" s="242" t="s">
        <v>202</v>
      </c>
      <c r="Z61" s="243"/>
    </row>
    <row r="62" spans="2:30" s="7" customFormat="1" ht="28.5" customHeight="1">
      <c r="B62" s="22" t="s">
        <v>27</v>
      </c>
      <c r="C62" s="91">
        <v>0</v>
      </c>
      <c r="D62" s="119">
        <f aca="true" t="shared" si="2" ref="D62:D68">C62/W62</f>
        <v>0</v>
      </c>
      <c r="E62" s="91">
        <v>1</v>
      </c>
      <c r="F62" s="119">
        <f>E62/Y62</f>
        <v>0.02857142857142857</v>
      </c>
      <c r="G62" s="91">
        <v>2</v>
      </c>
      <c r="H62" s="92">
        <f aca="true" t="shared" si="3" ref="H62:H68">G62/W62</f>
        <v>0.043478260869565216</v>
      </c>
      <c r="I62" s="91">
        <v>5</v>
      </c>
      <c r="J62" s="92">
        <f>I62/Y62</f>
        <v>0.14285714285714285</v>
      </c>
      <c r="K62" s="91">
        <v>9</v>
      </c>
      <c r="L62" s="119">
        <f aca="true" t="shared" si="4" ref="L62:L68">K62/W62</f>
        <v>0.1956521739130435</v>
      </c>
      <c r="M62" s="91">
        <v>4</v>
      </c>
      <c r="N62" s="119">
        <f>M62/Y62</f>
        <v>0.11428571428571428</v>
      </c>
      <c r="O62" s="91">
        <v>31</v>
      </c>
      <c r="P62" s="92">
        <f aca="true" t="shared" si="5" ref="P62:P68">O62/W62</f>
        <v>0.6739130434782609</v>
      </c>
      <c r="Q62" s="91">
        <v>25</v>
      </c>
      <c r="R62" s="92">
        <f>Q62/Y62</f>
        <v>0.7142857142857143</v>
      </c>
      <c r="S62" s="123">
        <v>4</v>
      </c>
      <c r="T62" s="119">
        <f aca="true" t="shared" si="6" ref="T62:T68">S62/W62</f>
        <v>0.08695652173913043</v>
      </c>
      <c r="U62" s="123">
        <v>0</v>
      </c>
      <c r="V62" s="119">
        <f>U62/Y62</f>
        <v>0</v>
      </c>
      <c r="W62" s="126">
        <f aca="true" t="shared" si="7" ref="W62:W68">O62+K62+G62+C62+S62</f>
        <v>46</v>
      </c>
      <c r="X62" s="48">
        <f aca="true" t="shared" si="8" ref="X62:X68">D62+H62+L62+P62+T62</f>
        <v>1</v>
      </c>
      <c r="Y62" s="126">
        <f aca="true" t="shared" si="9" ref="Y62:Y68">Q62+M62+I62+E62+U62</f>
        <v>35</v>
      </c>
      <c r="Z62" s="48">
        <f aca="true" t="shared" si="10" ref="Z62:Z68">F62+J62+N62+R62+V62</f>
        <v>1</v>
      </c>
      <c r="AA62" s="14"/>
      <c r="AB62" s="14"/>
      <c r="AC62" s="14"/>
      <c r="AD62" s="12"/>
    </row>
    <row r="63" spans="2:30" s="7" customFormat="1" ht="28.5" customHeight="1">
      <c r="B63" s="22" t="s">
        <v>22</v>
      </c>
      <c r="C63" s="91">
        <v>0</v>
      </c>
      <c r="D63" s="119">
        <f t="shared" si="2"/>
        <v>0</v>
      </c>
      <c r="E63" s="91">
        <v>0</v>
      </c>
      <c r="F63" s="119">
        <f aca="true" t="shared" si="11" ref="F63:F68">E63/Y63</f>
        <v>0</v>
      </c>
      <c r="G63" s="91">
        <v>1</v>
      </c>
      <c r="H63" s="92">
        <f t="shared" si="3"/>
        <v>0.021739130434782608</v>
      </c>
      <c r="I63" s="91">
        <v>1</v>
      </c>
      <c r="J63" s="92">
        <f aca="true" t="shared" si="12" ref="J63:J68">I63/Y63</f>
        <v>0.02857142857142857</v>
      </c>
      <c r="K63" s="91">
        <v>4</v>
      </c>
      <c r="L63" s="119">
        <f t="shared" si="4"/>
        <v>0.08695652173913043</v>
      </c>
      <c r="M63" s="91">
        <v>1</v>
      </c>
      <c r="N63" s="119">
        <f aca="true" t="shared" si="13" ref="N63:N68">M63/Y63</f>
        <v>0.02857142857142857</v>
      </c>
      <c r="O63" s="91">
        <v>40</v>
      </c>
      <c r="P63" s="92">
        <f t="shared" si="5"/>
        <v>0.8695652173913043</v>
      </c>
      <c r="Q63" s="91">
        <v>33</v>
      </c>
      <c r="R63" s="92">
        <f aca="true" t="shared" si="14" ref="R63:R68">Q63/Y63</f>
        <v>0.9428571428571428</v>
      </c>
      <c r="S63" s="124">
        <v>1</v>
      </c>
      <c r="T63" s="119">
        <f t="shared" si="6"/>
        <v>0.021739130434782608</v>
      </c>
      <c r="U63" s="124">
        <v>0</v>
      </c>
      <c r="V63" s="119">
        <f aca="true" t="shared" si="15" ref="V63:V68">U63/Y63</f>
        <v>0</v>
      </c>
      <c r="W63" s="71">
        <f t="shared" si="7"/>
        <v>46</v>
      </c>
      <c r="X63" s="48">
        <f t="shared" si="8"/>
        <v>1</v>
      </c>
      <c r="Y63" s="71">
        <f t="shared" si="9"/>
        <v>35</v>
      </c>
      <c r="Z63" s="48">
        <f t="shared" si="10"/>
        <v>1</v>
      </c>
      <c r="AA63" s="14"/>
      <c r="AB63" s="14"/>
      <c r="AC63" s="14"/>
      <c r="AD63" s="12"/>
    </row>
    <row r="64" spans="2:30" s="7" customFormat="1" ht="28.5" customHeight="1">
      <c r="B64" s="22" t="s">
        <v>23</v>
      </c>
      <c r="C64" s="91">
        <v>0</v>
      </c>
      <c r="D64" s="119">
        <f t="shared" si="2"/>
        <v>0</v>
      </c>
      <c r="E64" s="91">
        <v>1</v>
      </c>
      <c r="F64" s="119">
        <f t="shared" si="11"/>
        <v>0.02857142857142857</v>
      </c>
      <c r="G64" s="91">
        <v>2</v>
      </c>
      <c r="H64" s="92">
        <f t="shared" si="3"/>
        <v>0.043478260869565216</v>
      </c>
      <c r="I64" s="91">
        <v>1</v>
      </c>
      <c r="J64" s="92">
        <f t="shared" si="12"/>
        <v>0.02857142857142857</v>
      </c>
      <c r="K64" s="91">
        <v>5</v>
      </c>
      <c r="L64" s="119">
        <f t="shared" si="4"/>
        <v>0.10869565217391304</v>
      </c>
      <c r="M64" s="91">
        <v>2</v>
      </c>
      <c r="N64" s="119">
        <f t="shared" si="13"/>
        <v>0.05714285714285714</v>
      </c>
      <c r="O64" s="91">
        <v>37</v>
      </c>
      <c r="P64" s="92">
        <f t="shared" si="5"/>
        <v>0.8043478260869565</v>
      </c>
      <c r="Q64" s="91">
        <v>31</v>
      </c>
      <c r="R64" s="92">
        <f t="shared" si="14"/>
        <v>0.8857142857142857</v>
      </c>
      <c r="S64" s="124">
        <v>2</v>
      </c>
      <c r="T64" s="119">
        <f t="shared" si="6"/>
        <v>0.043478260869565216</v>
      </c>
      <c r="U64" s="124">
        <v>0</v>
      </c>
      <c r="V64" s="119">
        <f t="shared" si="15"/>
        <v>0</v>
      </c>
      <c r="W64" s="71">
        <f t="shared" si="7"/>
        <v>46</v>
      </c>
      <c r="X64" s="48">
        <f t="shared" si="8"/>
        <v>1</v>
      </c>
      <c r="Y64" s="71">
        <f t="shared" si="9"/>
        <v>35</v>
      </c>
      <c r="Z64" s="48">
        <f t="shared" si="10"/>
        <v>1</v>
      </c>
      <c r="AA64" s="14"/>
      <c r="AB64" s="14"/>
      <c r="AC64" s="14"/>
      <c r="AD64" s="12"/>
    </row>
    <row r="65" spans="2:30" s="7" customFormat="1" ht="28.5" customHeight="1">
      <c r="B65" s="22" t="s">
        <v>114</v>
      </c>
      <c r="C65" s="91">
        <v>0</v>
      </c>
      <c r="D65" s="119">
        <f t="shared" si="2"/>
        <v>0</v>
      </c>
      <c r="E65" s="91">
        <v>0</v>
      </c>
      <c r="F65" s="119">
        <f t="shared" si="11"/>
        <v>0</v>
      </c>
      <c r="G65" s="91">
        <v>2</v>
      </c>
      <c r="H65" s="92">
        <f t="shared" si="3"/>
        <v>0.043478260869565216</v>
      </c>
      <c r="I65" s="91">
        <v>0</v>
      </c>
      <c r="J65" s="92">
        <f t="shared" si="12"/>
        <v>0</v>
      </c>
      <c r="K65" s="91">
        <v>7</v>
      </c>
      <c r="L65" s="119">
        <f t="shared" si="4"/>
        <v>0.15217391304347827</v>
      </c>
      <c r="M65" s="91">
        <v>3</v>
      </c>
      <c r="N65" s="119">
        <f t="shared" si="13"/>
        <v>0.08571428571428572</v>
      </c>
      <c r="O65" s="91">
        <v>33</v>
      </c>
      <c r="P65" s="92">
        <f t="shared" si="5"/>
        <v>0.717391304347826</v>
      </c>
      <c r="Q65" s="91">
        <v>32</v>
      </c>
      <c r="R65" s="92">
        <f t="shared" si="14"/>
        <v>0.9142857142857143</v>
      </c>
      <c r="S65" s="124">
        <v>4</v>
      </c>
      <c r="T65" s="119">
        <f t="shared" si="6"/>
        <v>0.08695652173913043</v>
      </c>
      <c r="U65" s="124">
        <v>0</v>
      </c>
      <c r="V65" s="119">
        <f t="shared" si="15"/>
        <v>0</v>
      </c>
      <c r="W65" s="71">
        <f t="shared" si="7"/>
        <v>46</v>
      </c>
      <c r="X65" s="48">
        <f t="shared" si="8"/>
        <v>1</v>
      </c>
      <c r="Y65" s="71">
        <f t="shared" si="9"/>
        <v>35</v>
      </c>
      <c r="Z65" s="48">
        <f t="shared" si="10"/>
        <v>1</v>
      </c>
      <c r="AA65" s="14"/>
      <c r="AB65" s="14"/>
      <c r="AC65" s="14"/>
      <c r="AD65" s="12"/>
    </row>
    <row r="66" spans="2:30" s="7" customFormat="1" ht="28.5" customHeight="1">
      <c r="B66" s="22" t="s">
        <v>115</v>
      </c>
      <c r="C66" s="91">
        <v>0</v>
      </c>
      <c r="D66" s="119">
        <f t="shared" si="2"/>
        <v>0</v>
      </c>
      <c r="E66" s="91">
        <v>0</v>
      </c>
      <c r="F66" s="119">
        <f t="shared" si="11"/>
        <v>0</v>
      </c>
      <c r="G66" s="91">
        <v>2</v>
      </c>
      <c r="H66" s="92">
        <f t="shared" si="3"/>
        <v>0.043478260869565216</v>
      </c>
      <c r="I66" s="91">
        <v>0</v>
      </c>
      <c r="J66" s="92">
        <f t="shared" si="12"/>
        <v>0</v>
      </c>
      <c r="K66" s="91">
        <v>8</v>
      </c>
      <c r="L66" s="119">
        <f t="shared" si="4"/>
        <v>0.17391304347826086</v>
      </c>
      <c r="M66" s="91">
        <v>3</v>
      </c>
      <c r="N66" s="119">
        <f t="shared" si="13"/>
        <v>0.08571428571428572</v>
      </c>
      <c r="O66" s="91">
        <v>31</v>
      </c>
      <c r="P66" s="92">
        <f t="shared" si="5"/>
        <v>0.6739130434782609</v>
      </c>
      <c r="Q66" s="91">
        <v>32</v>
      </c>
      <c r="R66" s="92">
        <f t="shared" si="14"/>
        <v>0.9142857142857143</v>
      </c>
      <c r="S66" s="124">
        <v>5</v>
      </c>
      <c r="T66" s="119">
        <f t="shared" si="6"/>
        <v>0.10869565217391304</v>
      </c>
      <c r="U66" s="124">
        <v>0</v>
      </c>
      <c r="V66" s="119">
        <f t="shared" si="15"/>
        <v>0</v>
      </c>
      <c r="W66" s="71">
        <f t="shared" si="7"/>
        <v>46</v>
      </c>
      <c r="X66" s="48">
        <f t="shared" si="8"/>
        <v>1</v>
      </c>
      <c r="Y66" s="71">
        <f t="shared" si="9"/>
        <v>35</v>
      </c>
      <c r="Z66" s="48">
        <f t="shared" si="10"/>
        <v>1</v>
      </c>
      <c r="AA66" s="14"/>
      <c r="AB66" s="14"/>
      <c r="AC66" s="14"/>
      <c r="AD66" s="12"/>
    </row>
    <row r="67" spans="2:30" s="7" customFormat="1" ht="28.5" customHeight="1">
      <c r="B67" s="22" t="s">
        <v>116</v>
      </c>
      <c r="C67" s="91">
        <v>2</v>
      </c>
      <c r="D67" s="119">
        <f t="shared" si="2"/>
        <v>0.043478260869565216</v>
      </c>
      <c r="E67" s="91">
        <v>0</v>
      </c>
      <c r="F67" s="119">
        <f t="shared" si="11"/>
        <v>0</v>
      </c>
      <c r="G67" s="91">
        <v>8</v>
      </c>
      <c r="H67" s="92">
        <f t="shared" si="3"/>
        <v>0.17391304347826086</v>
      </c>
      <c r="I67" s="91">
        <v>3</v>
      </c>
      <c r="J67" s="92">
        <f t="shared" si="12"/>
        <v>0.08571428571428572</v>
      </c>
      <c r="K67" s="91">
        <v>8</v>
      </c>
      <c r="L67" s="119">
        <f t="shared" si="4"/>
        <v>0.17391304347826086</v>
      </c>
      <c r="M67" s="91">
        <v>9</v>
      </c>
      <c r="N67" s="119">
        <f t="shared" si="13"/>
        <v>0.2571428571428571</v>
      </c>
      <c r="O67" s="91">
        <v>25</v>
      </c>
      <c r="P67" s="92">
        <f t="shared" si="5"/>
        <v>0.5434782608695652</v>
      </c>
      <c r="Q67" s="91">
        <v>23</v>
      </c>
      <c r="R67" s="92">
        <f t="shared" si="14"/>
        <v>0.6571428571428571</v>
      </c>
      <c r="S67" s="124">
        <v>3</v>
      </c>
      <c r="T67" s="119">
        <f t="shared" si="6"/>
        <v>0.06521739130434782</v>
      </c>
      <c r="U67" s="124">
        <v>0</v>
      </c>
      <c r="V67" s="119">
        <f t="shared" si="15"/>
        <v>0</v>
      </c>
      <c r="W67" s="71">
        <f t="shared" si="7"/>
        <v>46</v>
      </c>
      <c r="X67" s="48">
        <f t="shared" si="8"/>
        <v>0.9999999999999999</v>
      </c>
      <c r="Y67" s="71">
        <f t="shared" si="9"/>
        <v>35</v>
      </c>
      <c r="Z67" s="48">
        <f t="shared" si="10"/>
        <v>1</v>
      </c>
      <c r="AA67" s="13"/>
      <c r="AB67" s="13"/>
      <c r="AC67" s="13"/>
      <c r="AD67" s="12"/>
    </row>
    <row r="68" spans="2:30" s="7" customFormat="1" ht="28.5" customHeight="1" thickBot="1">
      <c r="B68" s="114" t="s">
        <v>41</v>
      </c>
      <c r="C68" s="111">
        <v>21</v>
      </c>
      <c r="D68" s="121">
        <f t="shared" si="2"/>
        <v>0.45652173913043476</v>
      </c>
      <c r="E68" s="111">
        <v>17</v>
      </c>
      <c r="F68" s="121">
        <f t="shared" si="11"/>
        <v>0.4857142857142857</v>
      </c>
      <c r="G68" s="111">
        <v>7</v>
      </c>
      <c r="H68" s="113">
        <f t="shared" si="3"/>
        <v>0.15217391304347827</v>
      </c>
      <c r="I68" s="111">
        <v>7</v>
      </c>
      <c r="J68" s="113">
        <f t="shared" si="12"/>
        <v>0.2</v>
      </c>
      <c r="K68" s="111">
        <v>8</v>
      </c>
      <c r="L68" s="121">
        <f t="shared" si="4"/>
        <v>0.17391304347826086</v>
      </c>
      <c r="M68" s="111">
        <v>2</v>
      </c>
      <c r="N68" s="121">
        <f t="shared" si="13"/>
        <v>0.05714285714285714</v>
      </c>
      <c r="O68" s="111">
        <v>8</v>
      </c>
      <c r="P68" s="113">
        <f t="shared" si="5"/>
        <v>0.17391304347826086</v>
      </c>
      <c r="Q68" s="111">
        <v>9</v>
      </c>
      <c r="R68" s="113">
        <f t="shared" si="14"/>
        <v>0.2571428571428571</v>
      </c>
      <c r="S68" s="125">
        <v>2</v>
      </c>
      <c r="T68" s="121">
        <f t="shared" si="6"/>
        <v>0.043478260869565216</v>
      </c>
      <c r="U68" s="125">
        <v>0</v>
      </c>
      <c r="V68" s="121">
        <f t="shared" si="15"/>
        <v>0</v>
      </c>
      <c r="W68" s="73">
        <f t="shared" si="7"/>
        <v>46</v>
      </c>
      <c r="X68" s="49">
        <f t="shared" si="8"/>
        <v>1</v>
      </c>
      <c r="Y68" s="73">
        <f t="shared" si="9"/>
        <v>35</v>
      </c>
      <c r="Z68" s="49">
        <f t="shared" si="10"/>
        <v>1</v>
      </c>
      <c r="AA68" s="13"/>
      <c r="AB68" s="13"/>
      <c r="AC68" s="13"/>
      <c r="AD68" s="12"/>
    </row>
    <row r="69" spans="2:20" s="17" customFormat="1" ht="18" customHeight="1" thickBot="1">
      <c r="B69" s="34"/>
      <c r="C69" s="16"/>
      <c r="D69" s="15"/>
      <c r="E69" s="16"/>
      <c r="F69" s="15"/>
      <c r="G69" s="16"/>
      <c r="H69" s="15"/>
      <c r="I69" s="16"/>
      <c r="J69" s="15"/>
      <c r="K69" s="70"/>
      <c r="L69" s="15"/>
      <c r="M69" s="72"/>
      <c r="N69" s="82"/>
      <c r="O69" s="34"/>
      <c r="P69" s="88"/>
      <c r="Q69" s="88"/>
      <c r="R69" s="88"/>
      <c r="S69" s="88"/>
      <c r="T69" s="89"/>
    </row>
    <row r="70" spans="2:26" s="7" customFormat="1" ht="21" customHeight="1">
      <c r="B70" s="221" t="s">
        <v>112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22"/>
    </row>
    <row r="71" spans="2:26" s="7" customFormat="1" ht="21" customHeight="1" thickBot="1">
      <c r="B71" s="228" t="s">
        <v>113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30"/>
    </row>
    <row r="72" spans="2:26" s="7" customFormat="1" ht="21" customHeight="1" thickBot="1">
      <c r="B72" s="251"/>
      <c r="C72" s="225" t="s">
        <v>18</v>
      </c>
      <c r="D72" s="226"/>
      <c r="E72" s="226"/>
      <c r="F72" s="227"/>
      <c r="G72" s="226" t="s">
        <v>19</v>
      </c>
      <c r="H72" s="226"/>
      <c r="I72" s="226"/>
      <c r="J72" s="226"/>
      <c r="K72" s="225" t="s">
        <v>20</v>
      </c>
      <c r="L72" s="226"/>
      <c r="M72" s="226"/>
      <c r="N72" s="227"/>
      <c r="O72" s="226" t="s">
        <v>21</v>
      </c>
      <c r="P72" s="226"/>
      <c r="Q72" s="226"/>
      <c r="R72" s="226"/>
      <c r="S72" s="225" t="s">
        <v>90</v>
      </c>
      <c r="T72" s="226"/>
      <c r="U72" s="226"/>
      <c r="V72" s="227"/>
      <c r="W72" s="240" t="s">
        <v>4</v>
      </c>
      <c r="X72" s="240"/>
      <c r="Y72" s="240"/>
      <c r="Z72" s="241"/>
    </row>
    <row r="73" spans="2:26" s="7" customFormat="1" ht="21" customHeight="1" thickBot="1">
      <c r="B73" s="252"/>
      <c r="C73" s="242" t="s">
        <v>179</v>
      </c>
      <c r="D73" s="243"/>
      <c r="E73" s="242" t="s">
        <v>202</v>
      </c>
      <c r="F73" s="243"/>
      <c r="G73" s="242" t="s">
        <v>179</v>
      </c>
      <c r="H73" s="242"/>
      <c r="I73" s="242" t="s">
        <v>202</v>
      </c>
      <c r="J73" s="242"/>
      <c r="K73" s="242" t="s">
        <v>179</v>
      </c>
      <c r="L73" s="243"/>
      <c r="M73" s="242" t="s">
        <v>202</v>
      </c>
      <c r="N73" s="243"/>
      <c r="O73" s="242" t="s">
        <v>179</v>
      </c>
      <c r="P73" s="242"/>
      <c r="Q73" s="242" t="s">
        <v>202</v>
      </c>
      <c r="R73" s="242"/>
      <c r="S73" s="242" t="s">
        <v>179</v>
      </c>
      <c r="T73" s="243"/>
      <c r="U73" s="242" t="s">
        <v>202</v>
      </c>
      <c r="V73" s="243"/>
      <c r="W73" s="242" t="s">
        <v>179</v>
      </c>
      <c r="X73" s="243"/>
      <c r="Y73" s="242" t="s">
        <v>202</v>
      </c>
      <c r="Z73" s="243"/>
    </row>
    <row r="74" spans="2:30" s="7" customFormat="1" ht="28.5" customHeight="1">
      <c r="B74" s="157" t="s">
        <v>42</v>
      </c>
      <c r="C74" s="91">
        <v>0</v>
      </c>
      <c r="D74" s="92">
        <f>C74/W74</f>
        <v>0</v>
      </c>
      <c r="E74" s="91">
        <v>1</v>
      </c>
      <c r="F74" s="92">
        <f>E74/Y74</f>
        <v>0.027777777777777776</v>
      </c>
      <c r="G74" s="91">
        <v>1</v>
      </c>
      <c r="H74" s="119">
        <f>G74/W74</f>
        <v>0.021739130434782608</v>
      </c>
      <c r="I74" s="91">
        <v>0</v>
      </c>
      <c r="J74" s="119">
        <f>I74/Y74</f>
        <v>0</v>
      </c>
      <c r="K74" s="91">
        <v>0</v>
      </c>
      <c r="L74" s="92">
        <f>K74/W74</f>
        <v>0</v>
      </c>
      <c r="M74" s="91">
        <v>1</v>
      </c>
      <c r="N74" s="92">
        <f>M74/Y74</f>
        <v>0.027777777777777776</v>
      </c>
      <c r="O74" s="91">
        <v>44</v>
      </c>
      <c r="P74" s="119">
        <f>O74/W74</f>
        <v>0.9565217391304348</v>
      </c>
      <c r="Q74" s="91">
        <v>1</v>
      </c>
      <c r="R74" s="119">
        <f>Q74/Y74</f>
        <v>0.027777777777777776</v>
      </c>
      <c r="S74" s="123">
        <v>1</v>
      </c>
      <c r="T74" s="119">
        <f>S74/W74</f>
        <v>0.021739130434782608</v>
      </c>
      <c r="U74" s="123">
        <v>33</v>
      </c>
      <c r="V74" s="119">
        <f>U74/Y74</f>
        <v>0.9166666666666666</v>
      </c>
      <c r="W74" s="126">
        <f>O74+K74+G74+C74+S74</f>
        <v>46</v>
      </c>
      <c r="X74" s="48">
        <f>D74+H74+L74+P74+T74</f>
        <v>1</v>
      </c>
      <c r="Y74" s="126">
        <f>Q74+M74+I74+E74+U74</f>
        <v>36</v>
      </c>
      <c r="Z74" s="48">
        <f>F74+J74+N74+R74+V74</f>
        <v>1</v>
      </c>
      <c r="AA74" s="13"/>
      <c r="AB74" s="13"/>
      <c r="AC74" s="13"/>
      <c r="AD74" s="12"/>
    </row>
    <row r="75" spans="2:30" s="7" customFormat="1" ht="28.5" customHeight="1">
      <c r="B75" s="157" t="s">
        <v>26</v>
      </c>
      <c r="C75" s="91">
        <v>0</v>
      </c>
      <c r="D75" s="92">
        <f>C75/W75</f>
        <v>0</v>
      </c>
      <c r="E75" s="91">
        <v>0</v>
      </c>
      <c r="F75" s="92">
        <f>E75/Y75</f>
        <v>0</v>
      </c>
      <c r="G75" s="91">
        <v>2</v>
      </c>
      <c r="H75" s="119">
        <f>G75/W75</f>
        <v>0.043478260869565216</v>
      </c>
      <c r="I75" s="91">
        <v>1</v>
      </c>
      <c r="J75" s="119">
        <f>I75/Y75</f>
        <v>0.027777777777777776</v>
      </c>
      <c r="K75" s="91">
        <v>0</v>
      </c>
      <c r="L75" s="92">
        <f>K75/W75</f>
        <v>0</v>
      </c>
      <c r="M75" s="91">
        <v>1</v>
      </c>
      <c r="N75" s="92">
        <f>M75/Y75</f>
        <v>0.027777777777777776</v>
      </c>
      <c r="O75" s="91">
        <v>43</v>
      </c>
      <c r="P75" s="119">
        <f>O75/W75</f>
        <v>0.9347826086956522</v>
      </c>
      <c r="Q75" s="91">
        <v>1</v>
      </c>
      <c r="R75" s="119">
        <f>Q75/Y75</f>
        <v>0.027777777777777776</v>
      </c>
      <c r="S75" s="91">
        <v>1</v>
      </c>
      <c r="T75" s="119">
        <f>S75/W75</f>
        <v>0.021739130434782608</v>
      </c>
      <c r="U75" s="91">
        <v>33</v>
      </c>
      <c r="V75" s="119">
        <f>U75/Y75</f>
        <v>0.9166666666666666</v>
      </c>
      <c r="W75" s="71">
        <f>O75+K75+G75+C75+S75</f>
        <v>46</v>
      </c>
      <c r="X75" s="48">
        <f>D75+H75+L75+P75+T75</f>
        <v>1</v>
      </c>
      <c r="Y75" s="71">
        <f>Q75+M75+I75+E75+U75</f>
        <v>36</v>
      </c>
      <c r="Z75" s="48">
        <f>F75+J75+N75+R75+V75</f>
        <v>1</v>
      </c>
      <c r="AA75" s="13"/>
      <c r="AB75" s="13"/>
      <c r="AC75" s="13"/>
      <c r="AD75" s="12"/>
    </row>
    <row r="76" spans="2:30" s="7" customFormat="1" ht="28.5" customHeight="1" thickBot="1">
      <c r="B76" s="156" t="s">
        <v>43</v>
      </c>
      <c r="C76" s="111">
        <v>0</v>
      </c>
      <c r="D76" s="113">
        <f>C76/W76</f>
        <v>0</v>
      </c>
      <c r="E76" s="111">
        <v>1</v>
      </c>
      <c r="F76" s="113">
        <f>E76/Y76</f>
        <v>0.027777777777777776</v>
      </c>
      <c r="G76" s="111">
        <v>1</v>
      </c>
      <c r="H76" s="121">
        <f>G76/W76</f>
        <v>0.021739130434782608</v>
      </c>
      <c r="I76" s="111">
        <v>0</v>
      </c>
      <c r="J76" s="121">
        <f>I76/Y76</f>
        <v>0</v>
      </c>
      <c r="K76" s="111">
        <v>1</v>
      </c>
      <c r="L76" s="113">
        <f>K76/W76</f>
        <v>0.021739130434782608</v>
      </c>
      <c r="M76" s="111">
        <v>1</v>
      </c>
      <c r="N76" s="113">
        <f>M76/Y76</f>
        <v>0.027777777777777776</v>
      </c>
      <c r="O76" s="111">
        <v>43</v>
      </c>
      <c r="P76" s="121">
        <f>O76/W76</f>
        <v>0.9347826086956522</v>
      </c>
      <c r="Q76" s="111">
        <v>1</v>
      </c>
      <c r="R76" s="121">
        <f>Q76/Y76</f>
        <v>0.027777777777777776</v>
      </c>
      <c r="S76" s="111">
        <v>1</v>
      </c>
      <c r="T76" s="121">
        <f>S76/W76</f>
        <v>0.021739130434782608</v>
      </c>
      <c r="U76" s="111">
        <v>33</v>
      </c>
      <c r="V76" s="121">
        <f>U76/Y76</f>
        <v>0.9166666666666666</v>
      </c>
      <c r="W76" s="73">
        <f>O76+K76+G76+C76+S76</f>
        <v>46</v>
      </c>
      <c r="X76" s="49">
        <f>D76+H76+L76+P76+T76</f>
        <v>1</v>
      </c>
      <c r="Y76" s="73">
        <f>Q76+M76+I76+E76+U76</f>
        <v>36</v>
      </c>
      <c r="Z76" s="49">
        <f>F76+J76+N76+R76+V76</f>
        <v>1</v>
      </c>
      <c r="AA76" s="13"/>
      <c r="AB76" s="13"/>
      <c r="AC76" s="13"/>
      <c r="AD76" s="12"/>
    </row>
    <row r="77" spans="2:14" s="7" customFormat="1" ht="15" customHeight="1" thickBot="1">
      <c r="B77" s="11"/>
      <c r="D77" s="9"/>
      <c r="F77" s="9"/>
      <c r="H77" s="9"/>
      <c r="J77" s="33"/>
      <c r="K77" s="68"/>
      <c r="L77" s="33"/>
      <c r="M77" s="43"/>
      <c r="N77" s="44"/>
    </row>
    <row r="78" spans="2:26" s="7" customFormat="1" ht="21" customHeight="1">
      <c r="B78" s="232" t="s">
        <v>28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4"/>
    </row>
    <row r="79" spans="2:26" s="7" customFormat="1" ht="21" customHeight="1" thickBot="1">
      <c r="B79" s="228" t="s">
        <v>52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30"/>
    </row>
    <row r="80" spans="2:26" s="7" customFormat="1" ht="21" customHeight="1" thickBot="1">
      <c r="B80" s="251"/>
      <c r="C80" s="225" t="s">
        <v>18</v>
      </c>
      <c r="D80" s="226"/>
      <c r="E80" s="226"/>
      <c r="F80" s="227"/>
      <c r="G80" s="226" t="s">
        <v>19</v>
      </c>
      <c r="H80" s="226"/>
      <c r="I80" s="226"/>
      <c r="J80" s="226"/>
      <c r="K80" s="225" t="s">
        <v>20</v>
      </c>
      <c r="L80" s="226"/>
      <c r="M80" s="226"/>
      <c r="N80" s="227"/>
      <c r="O80" s="226" t="s">
        <v>21</v>
      </c>
      <c r="P80" s="226"/>
      <c r="Q80" s="226"/>
      <c r="R80" s="226"/>
      <c r="S80" s="225" t="s">
        <v>90</v>
      </c>
      <c r="T80" s="226"/>
      <c r="U80" s="226"/>
      <c r="V80" s="227"/>
      <c r="W80" s="240" t="s">
        <v>4</v>
      </c>
      <c r="X80" s="240"/>
      <c r="Y80" s="240"/>
      <c r="Z80" s="241"/>
    </row>
    <row r="81" spans="2:26" s="7" customFormat="1" ht="21" customHeight="1" thickBot="1">
      <c r="B81" s="252"/>
      <c r="C81" s="242" t="s">
        <v>179</v>
      </c>
      <c r="D81" s="243"/>
      <c r="E81" s="242" t="s">
        <v>202</v>
      </c>
      <c r="F81" s="243"/>
      <c r="G81" s="242" t="s">
        <v>179</v>
      </c>
      <c r="H81" s="242"/>
      <c r="I81" s="242" t="s">
        <v>202</v>
      </c>
      <c r="J81" s="242"/>
      <c r="K81" s="242" t="s">
        <v>179</v>
      </c>
      <c r="L81" s="243"/>
      <c r="M81" s="242" t="s">
        <v>202</v>
      </c>
      <c r="N81" s="243"/>
      <c r="O81" s="242" t="s">
        <v>179</v>
      </c>
      <c r="P81" s="242"/>
      <c r="Q81" s="242" t="s">
        <v>202</v>
      </c>
      <c r="R81" s="242"/>
      <c r="S81" s="242" t="s">
        <v>179</v>
      </c>
      <c r="T81" s="243"/>
      <c r="U81" s="242" t="s">
        <v>202</v>
      </c>
      <c r="V81" s="243"/>
      <c r="W81" s="242" t="s">
        <v>179</v>
      </c>
      <c r="X81" s="243"/>
      <c r="Y81" s="242" t="s">
        <v>202</v>
      </c>
      <c r="Z81" s="243"/>
    </row>
    <row r="82" spans="2:26" s="7" customFormat="1" ht="28.5" customHeight="1" thickBot="1">
      <c r="B82" s="156" t="s">
        <v>29</v>
      </c>
      <c r="C82" s="59">
        <v>0</v>
      </c>
      <c r="D82" s="101">
        <f>C82/W82</f>
        <v>0</v>
      </c>
      <c r="E82" s="59">
        <v>0</v>
      </c>
      <c r="F82" s="101">
        <f>E82/Y82</f>
        <v>0</v>
      </c>
      <c r="G82" s="59">
        <v>2</v>
      </c>
      <c r="H82" s="101">
        <f>G82/W82</f>
        <v>0.043478260869565216</v>
      </c>
      <c r="I82" s="59">
        <v>0</v>
      </c>
      <c r="J82" s="101">
        <f>I82/Y82</f>
        <v>0</v>
      </c>
      <c r="K82" s="59">
        <v>3</v>
      </c>
      <c r="L82" s="101">
        <f>K82/W82</f>
        <v>0.06521739130434782</v>
      </c>
      <c r="M82" s="59">
        <v>4</v>
      </c>
      <c r="N82" s="101">
        <f>M82/Y82</f>
        <v>0.11428571428571428</v>
      </c>
      <c r="O82" s="59">
        <v>41</v>
      </c>
      <c r="P82" s="101">
        <f>O82/W82</f>
        <v>0.8913043478260869</v>
      </c>
      <c r="Q82" s="59">
        <v>31</v>
      </c>
      <c r="R82" s="101">
        <f>Q82/Y82</f>
        <v>0.8857142857142857</v>
      </c>
      <c r="S82" s="139">
        <v>0</v>
      </c>
      <c r="T82" s="101">
        <f>S82/W82</f>
        <v>0</v>
      </c>
      <c r="U82" s="139">
        <v>0</v>
      </c>
      <c r="V82" s="101">
        <f>U82/Y82</f>
        <v>0</v>
      </c>
      <c r="W82" s="131">
        <f>C82+G82+K82+O82+S82</f>
        <v>46</v>
      </c>
      <c r="X82" s="47">
        <f>D82+H82+L82+P82+T82</f>
        <v>1</v>
      </c>
      <c r="Y82" s="131">
        <f>E82+I82+M82+Q82+U82</f>
        <v>35</v>
      </c>
      <c r="Z82" s="47">
        <f>F82+J82+N82+R82+V82</f>
        <v>1</v>
      </c>
    </row>
    <row r="83" spans="2:8" s="7" customFormat="1" ht="15" customHeight="1">
      <c r="B83" s="11"/>
      <c r="D83" s="9"/>
      <c r="F83" s="33"/>
      <c r="G83" s="43"/>
      <c r="H83" s="44"/>
    </row>
    <row r="84" spans="2:8" s="7" customFormat="1" ht="15" customHeight="1">
      <c r="B84" s="11"/>
      <c r="D84" s="9"/>
      <c r="F84" s="33"/>
      <c r="G84" s="43"/>
      <c r="H84" s="44"/>
    </row>
    <row r="85" spans="2:8" s="7" customFormat="1" ht="25.5" customHeight="1">
      <c r="B85" s="178" t="s">
        <v>178</v>
      </c>
      <c r="D85" s="9"/>
      <c r="F85" s="33"/>
      <c r="G85" s="43"/>
      <c r="H85" s="44"/>
    </row>
    <row r="86" spans="2:8" s="7" customFormat="1" ht="12" customHeight="1">
      <c r="B86" s="11"/>
      <c r="D86" s="9"/>
      <c r="F86" s="33"/>
      <c r="G86" s="43"/>
      <c r="H86" s="44"/>
    </row>
    <row r="87" spans="1:32" s="179" customFormat="1" ht="1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</row>
    <row r="88" spans="1:32" s="179" customFormat="1" ht="6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</row>
    <row r="89" spans="1:32" s="179" customFormat="1" ht="1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</row>
    <row r="90" spans="1:32" s="179" customFormat="1" ht="6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</row>
    <row r="91" spans="1:32" s="179" customFormat="1" ht="1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</row>
    <row r="92" spans="1:32" s="179" customFormat="1" ht="6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</row>
    <row r="93" spans="1:32" s="179" customFormat="1" ht="1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</row>
    <row r="94" spans="1:32" s="179" customFormat="1" ht="6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</row>
    <row r="95" spans="1:32" s="179" customFormat="1" ht="1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</row>
    <row r="96" spans="1:32" s="179" customFormat="1" ht="6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</row>
    <row r="97" spans="1:32" s="179" customFormat="1" ht="1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</row>
    <row r="98" spans="1:32" s="179" customFormat="1" ht="6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</row>
    <row r="99" spans="1:32" s="179" customFormat="1" ht="1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</row>
    <row r="100" spans="1:32" s="179" customFormat="1" ht="6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</row>
    <row r="101" spans="1:32" s="179" customFormat="1" ht="1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</row>
    <row r="102" spans="1:32" s="179" customFormat="1" ht="6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</row>
    <row r="103" spans="1:32" s="179" customFormat="1" ht="1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</row>
    <row r="104" spans="1:32" s="179" customFormat="1" ht="6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</row>
    <row r="105" spans="1:32" s="179" customFormat="1" ht="1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</row>
    <row r="106" spans="1:32" s="179" customFormat="1" ht="6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</row>
    <row r="107" spans="1:32" s="179" customFormat="1" ht="1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</row>
    <row r="108" spans="1:32" s="179" customFormat="1" ht="6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</row>
    <row r="109" spans="1:32" s="179" customFormat="1" ht="1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</row>
    <row r="110" spans="1:32" s="179" customFormat="1" ht="6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</row>
    <row r="111" spans="1:32" s="179" customFormat="1" ht="1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</row>
    <row r="112" spans="1:32" s="179" customFormat="1" ht="6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</row>
    <row r="113" spans="1:32" s="179" customFormat="1" ht="1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</row>
    <row r="114" spans="1:32" s="179" customFormat="1" ht="6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</row>
    <row r="115" spans="1:32" s="179" customFormat="1" ht="1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</row>
    <row r="116" spans="1:32" s="179" customFormat="1" ht="6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</row>
    <row r="117" spans="1:32" s="179" customFormat="1" ht="1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</row>
    <row r="118" spans="1:32" s="179" customFormat="1" ht="6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</row>
    <row r="119" spans="1:32" s="179" customFormat="1" ht="1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</row>
    <row r="120" spans="1:32" s="179" customFormat="1" ht="6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</row>
    <row r="121" spans="1:32" s="179" customFormat="1" ht="1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</row>
    <row r="122" spans="1:32" s="179" customFormat="1" ht="6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</row>
    <row r="123" spans="1:32" s="179" customFormat="1" ht="1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  <row r="482" spans="2:8" s="7" customFormat="1" ht="15" customHeight="1">
      <c r="B482" s="11"/>
      <c r="D482" s="9"/>
      <c r="F482" s="33"/>
      <c r="G482" s="43"/>
      <c r="H482" s="44"/>
    </row>
    <row r="483" spans="2:8" s="7" customFormat="1" ht="15" customHeight="1">
      <c r="B483" s="11"/>
      <c r="D483" s="9"/>
      <c r="F483" s="33"/>
      <c r="G483" s="43"/>
      <c r="H483" s="44"/>
    </row>
    <row r="484" spans="2:8" s="7" customFormat="1" ht="15" customHeight="1">
      <c r="B484" s="11"/>
      <c r="D484" s="9"/>
      <c r="F484" s="33"/>
      <c r="G484" s="43"/>
      <c r="H484" s="44"/>
    </row>
    <row r="485" spans="2:8" s="7" customFormat="1" ht="15" customHeight="1">
      <c r="B485" s="11"/>
      <c r="D485" s="9"/>
      <c r="F485" s="33"/>
      <c r="G485" s="43"/>
      <c r="H485" s="44"/>
    </row>
    <row r="486" spans="2:8" s="7" customFormat="1" ht="15" customHeight="1">
      <c r="B486" s="11"/>
      <c r="D486" s="9"/>
      <c r="F486" s="33"/>
      <c r="G486" s="43"/>
      <c r="H486" s="44"/>
    </row>
    <row r="487" spans="2:8" s="7" customFormat="1" ht="15" customHeight="1">
      <c r="B487" s="11"/>
      <c r="D487" s="9"/>
      <c r="F487" s="33"/>
      <c r="G487" s="43"/>
      <c r="H487" s="44"/>
    </row>
    <row r="488" spans="2:8" s="7" customFormat="1" ht="15" customHeight="1">
      <c r="B488" s="11"/>
      <c r="D488" s="9"/>
      <c r="F488" s="33"/>
      <c r="G488" s="43"/>
      <c r="H488" s="44"/>
    </row>
    <row r="489" spans="2:8" s="7" customFormat="1" ht="15" customHeight="1">
      <c r="B489" s="11"/>
      <c r="D489" s="9"/>
      <c r="F489" s="33"/>
      <c r="G489" s="43"/>
      <c r="H489" s="44"/>
    </row>
    <row r="490" spans="2:8" s="7" customFormat="1" ht="15" customHeight="1">
      <c r="B490" s="11"/>
      <c r="D490" s="9"/>
      <c r="F490" s="33"/>
      <c r="G490" s="43"/>
      <c r="H490" s="44"/>
    </row>
    <row r="491" spans="2:8" s="7" customFormat="1" ht="15" customHeight="1">
      <c r="B491" s="11"/>
      <c r="D491" s="9"/>
      <c r="F491" s="33"/>
      <c r="G491" s="43"/>
      <c r="H491" s="44"/>
    </row>
    <row r="492" spans="2:8" s="7" customFormat="1" ht="15" customHeight="1">
      <c r="B492" s="11"/>
      <c r="D492" s="9"/>
      <c r="F492" s="33"/>
      <c r="G492" s="43"/>
      <c r="H492" s="44"/>
    </row>
  </sheetData>
  <sheetProtection/>
  <mergeCells count="83">
    <mergeCell ref="C12:D12"/>
    <mergeCell ref="B10:F10"/>
    <mergeCell ref="B11:F11"/>
    <mergeCell ref="C40:D40"/>
    <mergeCell ref="B38:F38"/>
    <mergeCell ref="B39:F39"/>
    <mergeCell ref="E12:F12"/>
    <mergeCell ref="E40:F40"/>
    <mergeCell ref="W81:X81"/>
    <mergeCell ref="E81:F81"/>
    <mergeCell ref="C81:D81"/>
    <mergeCell ref="G81:H81"/>
    <mergeCell ref="O81:P81"/>
    <mergeCell ref="S81:T81"/>
    <mergeCell ref="K81:L81"/>
    <mergeCell ref="I81:J81"/>
    <mergeCell ref="M81:N81"/>
    <mergeCell ref="Q81:R81"/>
    <mergeCell ref="G80:J80"/>
    <mergeCell ref="K80:N80"/>
    <mergeCell ref="O80:R80"/>
    <mergeCell ref="S80:V80"/>
    <mergeCell ref="B2:F2"/>
    <mergeCell ref="B3:F3"/>
    <mergeCell ref="B5:F5"/>
    <mergeCell ref="B7:B8"/>
    <mergeCell ref="C7:D7"/>
    <mergeCell ref="C8:D8"/>
    <mergeCell ref="E7:F7"/>
    <mergeCell ref="E8:F8"/>
    <mergeCell ref="C52:D52"/>
    <mergeCell ref="B50:F50"/>
    <mergeCell ref="B51:F51"/>
    <mergeCell ref="W80:Z80"/>
    <mergeCell ref="B58:Z58"/>
    <mergeCell ref="B59:Z59"/>
    <mergeCell ref="B60:B61"/>
    <mergeCell ref="C60:F60"/>
    <mergeCell ref="G60:J60"/>
    <mergeCell ref="K60:N60"/>
    <mergeCell ref="Y61:Z61"/>
    <mergeCell ref="S60:V60"/>
    <mergeCell ref="W60:Z60"/>
    <mergeCell ref="C61:D61"/>
    <mergeCell ref="G61:H61"/>
    <mergeCell ref="K61:L61"/>
    <mergeCell ref="O61:P61"/>
    <mergeCell ref="O60:R60"/>
    <mergeCell ref="Q61:R61"/>
    <mergeCell ref="C73:D73"/>
    <mergeCell ref="S61:T61"/>
    <mergeCell ref="W61:X61"/>
    <mergeCell ref="U61:V61"/>
    <mergeCell ref="C72:F72"/>
    <mergeCell ref="G72:J72"/>
    <mergeCell ref="K72:N72"/>
    <mergeCell ref="O72:R72"/>
    <mergeCell ref="M61:N61"/>
    <mergeCell ref="W72:Z72"/>
    <mergeCell ref="K73:L73"/>
    <mergeCell ref="O73:P73"/>
    <mergeCell ref="S73:T73"/>
    <mergeCell ref="S72:V72"/>
    <mergeCell ref="E52:F52"/>
    <mergeCell ref="E61:F61"/>
    <mergeCell ref="I61:J61"/>
    <mergeCell ref="U73:V73"/>
    <mergeCell ref="B70:Z70"/>
    <mergeCell ref="B71:Z71"/>
    <mergeCell ref="B72:B73"/>
    <mergeCell ref="M73:N73"/>
    <mergeCell ref="Q73:R73"/>
    <mergeCell ref="W73:X73"/>
    <mergeCell ref="U81:V81"/>
    <mergeCell ref="Y81:Z81"/>
    <mergeCell ref="E73:F73"/>
    <mergeCell ref="I73:J73"/>
    <mergeCell ref="Y73:Z73"/>
    <mergeCell ref="G73:H73"/>
    <mergeCell ref="B78:Z78"/>
    <mergeCell ref="B79:Z79"/>
    <mergeCell ref="B80:B81"/>
    <mergeCell ref="C80:F8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AD508"/>
  <sheetViews>
    <sheetView zoomScalePageLayoutView="0" workbookViewId="0" topLeftCell="A61">
      <pane xSplit="2" topLeftCell="C1" activePane="topRight" state="frozen"/>
      <selection pane="topLeft" activeCell="A1" sqref="A1"/>
      <selection pane="topRight" activeCell="U64" sqref="U64"/>
    </sheetView>
  </sheetViews>
  <sheetFormatPr defaultColWidth="9.140625" defaultRowHeight="12.75"/>
  <cols>
    <col min="1" max="1" width="1.7109375" style="2" customWidth="1"/>
    <col min="2" max="2" width="27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53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12</v>
      </c>
      <c r="D8" s="224"/>
      <c r="E8" s="223"/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5</v>
      </c>
      <c r="D13" s="20">
        <f>C13/C17</f>
        <v>0.4166666666666667</v>
      </c>
      <c r="E13" s="17"/>
      <c r="F13" s="20" t="e">
        <f>E13/E17</f>
        <v>#DIV/0!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7</v>
      </c>
      <c r="D14" s="20">
        <f>C14/C17</f>
        <v>0.5833333333333334</v>
      </c>
      <c r="E14" s="17"/>
      <c r="F14" s="20" t="e">
        <f>E14/E17</f>
        <v>#DIV/0!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/>
      <c r="F15" s="20" t="e">
        <f>E15/E17</f>
        <v>#DIV/0!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/>
      <c r="F16" s="21" t="e">
        <f>E16/E17</f>
        <v>#DIV/0!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12</v>
      </c>
      <c r="D17" s="52">
        <f>SUM(D13:D16)</f>
        <v>1</v>
      </c>
      <c r="E17" s="51">
        <f>SUM(E13:E16)</f>
        <v>0</v>
      </c>
      <c r="F17" s="52" t="e">
        <f>SUM(F13:F16)</f>
        <v>#DIV/0!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12</v>
      </c>
      <c r="D18" s="27">
        <f>C18/C22</f>
        <v>1</v>
      </c>
      <c r="E18" s="26"/>
      <c r="F18" s="27" t="e">
        <f>E18/E22</f>
        <v>#DIV/0!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/>
      <c r="F19" s="20" t="e">
        <f>E19/E22</f>
        <v>#DIV/0!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/>
      <c r="F20" s="20" t="e">
        <f>E20/E22</f>
        <v>#DIV/0!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0</v>
      </c>
      <c r="D21" s="21">
        <f>C21/C22</f>
        <v>0</v>
      </c>
      <c r="E21" s="10"/>
      <c r="F21" s="21" t="e">
        <f>E21/E22</f>
        <v>#DIV/0!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12</v>
      </c>
      <c r="D22" s="52">
        <f>SUM(D18:D21)</f>
        <v>1</v>
      </c>
      <c r="E22" s="51">
        <f>SUM(E18:E21)</f>
        <v>0</v>
      </c>
      <c r="F22" s="52" t="e">
        <f>SUM(F18:F21)</f>
        <v>#DIV/0!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2</v>
      </c>
      <c r="D23" s="27">
        <f aca="true" t="shared" si="0" ref="D23:D31">C23/$C$32</f>
        <v>0.16666666666666666</v>
      </c>
      <c r="E23" s="26"/>
      <c r="F23" s="27">
        <f aca="true" t="shared" si="1" ref="F23:F31">E23/$C$32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2</v>
      </c>
      <c r="D24" s="20">
        <f t="shared" si="0"/>
        <v>0.16666666666666666</v>
      </c>
      <c r="E24" s="17"/>
      <c r="F24" s="20">
        <f t="shared" si="1"/>
        <v>0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5</v>
      </c>
      <c r="D25" s="20">
        <f t="shared" si="0"/>
        <v>0.4166666666666667</v>
      </c>
      <c r="E25" s="17"/>
      <c r="F25" s="20">
        <f t="shared" si="1"/>
        <v>0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0</v>
      </c>
      <c r="D26" s="20">
        <f t="shared" si="0"/>
        <v>0</v>
      </c>
      <c r="E26" s="17"/>
      <c r="F26" s="20">
        <f t="shared" si="1"/>
        <v>0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0</v>
      </c>
      <c r="D27" s="20">
        <f t="shared" si="0"/>
        <v>0</v>
      </c>
      <c r="E27" s="17"/>
      <c r="F27" s="20">
        <f t="shared" si="1"/>
        <v>0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1</v>
      </c>
      <c r="D28" s="20">
        <f t="shared" si="0"/>
        <v>0.08333333333333333</v>
      </c>
      <c r="E28" s="17"/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/>
      <c r="F29" s="20">
        <f t="shared" si="1"/>
        <v>0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2</v>
      </c>
      <c r="D30" s="20">
        <f t="shared" si="0"/>
        <v>0.16666666666666666</v>
      </c>
      <c r="E30" s="17"/>
      <c r="F30" s="20">
        <f t="shared" si="1"/>
        <v>0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0</v>
      </c>
      <c r="D31" s="21">
        <f t="shared" si="0"/>
        <v>0</v>
      </c>
      <c r="E31" s="10"/>
      <c r="F31" s="21">
        <f t="shared" si="1"/>
        <v>0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12</v>
      </c>
      <c r="D32" s="52">
        <f>SUM(D23:D31)</f>
        <v>1</v>
      </c>
      <c r="E32" s="51">
        <f>SUM(E23:E31)</f>
        <v>0</v>
      </c>
      <c r="F32" s="52">
        <f>SUM(F23:F31)</f>
        <v>0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7</v>
      </c>
      <c r="D33" s="27">
        <f>C33/C36</f>
        <v>0.5833333333333334</v>
      </c>
      <c r="E33" s="26"/>
      <c r="F33" s="27" t="e">
        <f>E33/E36</f>
        <v>#DIV/0!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5</v>
      </c>
      <c r="D34" s="20">
        <f>C34/C36</f>
        <v>0.4166666666666667</v>
      </c>
      <c r="E34" s="17"/>
      <c r="F34" s="20" t="e">
        <f>E34/E36</f>
        <v>#DIV/0!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0</v>
      </c>
      <c r="D35" s="21">
        <f>C35/C36</f>
        <v>0</v>
      </c>
      <c r="E35" s="10"/>
      <c r="F35" s="21" t="e">
        <f>E35/E36</f>
        <v>#DIV/0!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12</v>
      </c>
      <c r="D36" s="52">
        <f>SUM(D33:D35)</f>
        <v>1</v>
      </c>
      <c r="E36" s="51">
        <f>SUM(E33:E35)</f>
        <v>0</v>
      </c>
      <c r="F36" s="52" t="e">
        <f>SUM(F33:F35)</f>
        <v>#DIV/0!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8.5" customHeight="1">
      <c r="B41" s="22" t="s">
        <v>54</v>
      </c>
      <c r="C41" s="17">
        <v>0</v>
      </c>
      <c r="D41" s="20">
        <f aca="true" t="shared" si="2" ref="D41:D49">C41/$C$50</f>
        <v>0</v>
      </c>
      <c r="E41" s="17"/>
      <c r="F41" s="20" t="e">
        <f>E41/$E$50</f>
        <v>#DIV/0!</v>
      </c>
      <c r="H41" s="9"/>
      <c r="J41" s="33"/>
      <c r="K41" s="68"/>
      <c r="L41" s="33"/>
      <c r="M41" s="43"/>
      <c r="N41" s="44"/>
    </row>
    <row r="42" spans="2:14" s="7" customFormat="1" ht="28.5" customHeight="1">
      <c r="B42" s="22" t="s">
        <v>55</v>
      </c>
      <c r="C42" s="17">
        <v>0</v>
      </c>
      <c r="D42" s="20">
        <f t="shared" si="2"/>
        <v>0</v>
      </c>
      <c r="E42" s="17"/>
      <c r="F42" s="20" t="e">
        <f aca="true" t="shared" si="3" ref="F42:F48">E42/$E$50</f>
        <v>#DIV/0!</v>
      </c>
      <c r="H42" s="9"/>
      <c r="J42" s="33"/>
      <c r="K42" s="68"/>
      <c r="L42" s="33"/>
      <c r="M42" s="43"/>
      <c r="N42" s="44"/>
    </row>
    <row r="43" spans="2:14" s="7" customFormat="1" ht="28.5" customHeight="1">
      <c r="B43" s="22" t="s">
        <v>56</v>
      </c>
      <c r="C43" s="17">
        <v>0</v>
      </c>
      <c r="D43" s="20">
        <f t="shared" si="2"/>
        <v>0</v>
      </c>
      <c r="E43" s="17"/>
      <c r="F43" s="20" t="e">
        <f t="shared" si="3"/>
        <v>#DIV/0!</v>
      </c>
      <c r="H43" s="9"/>
      <c r="J43" s="33"/>
      <c r="K43" s="68"/>
      <c r="L43" s="33"/>
      <c r="M43" s="43"/>
      <c r="N43" s="44"/>
    </row>
    <row r="44" spans="2:14" s="7" customFormat="1" ht="28.5" customHeight="1">
      <c r="B44" s="22" t="s">
        <v>57</v>
      </c>
      <c r="C44" s="17">
        <v>0</v>
      </c>
      <c r="D44" s="20">
        <f t="shared" si="2"/>
        <v>0</v>
      </c>
      <c r="E44" s="17"/>
      <c r="F44" s="20" t="e">
        <f t="shared" si="3"/>
        <v>#DIV/0!</v>
      </c>
      <c r="H44" s="9"/>
      <c r="J44" s="33"/>
      <c r="K44" s="68"/>
      <c r="L44" s="33"/>
      <c r="M44" s="43"/>
      <c r="N44" s="44"/>
    </row>
    <row r="45" spans="2:14" s="7" customFormat="1" ht="28.5" customHeight="1">
      <c r="B45" s="22" t="s">
        <v>58</v>
      </c>
      <c r="C45" s="17">
        <v>0</v>
      </c>
      <c r="D45" s="20">
        <f t="shared" si="2"/>
        <v>0</v>
      </c>
      <c r="E45" s="17"/>
      <c r="F45" s="20" t="e">
        <f t="shared" si="3"/>
        <v>#DIV/0!</v>
      </c>
      <c r="H45" s="9"/>
      <c r="J45" s="33"/>
      <c r="K45" s="68"/>
      <c r="L45" s="33"/>
      <c r="M45" s="43"/>
      <c r="N45" s="44"/>
    </row>
    <row r="46" spans="2:14" s="7" customFormat="1" ht="28.5" customHeight="1">
      <c r="B46" s="22" t="s">
        <v>59</v>
      </c>
      <c r="C46" s="17">
        <v>0</v>
      </c>
      <c r="D46" s="20">
        <f t="shared" si="2"/>
        <v>0</v>
      </c>
      <c r="E46" s="17"/>
      <c r="F46" s="20" t="e">
        <f t="shared" si="3"/>
        <v>#DIV/0!</v>
      </c>
      <c r="H46" s="9"/>
      <c r="J46" s="33"/>
      <c r="K46" s="68"/>
      <c r="L46" s="33"/>
      <c r="M46" s="43"/>
      <c r="N46" s="44"/>
    </row>
    <row r="47" spans="2:14" s="7" customFormat="1" ht="28.5" customHeight="1">
      <c r="B47" s="22" t="s">
        <v>60</v>
      </c>
      <c r="C47" s="17">
        <v>0</v>
      </c>
      <c r="D47" s="20">
        <f t="shared" si="2"/>
        <v>0</v>
      </c>
      <c r="E47" s="17"/>
      <c r="F47" s="20" t="e">
        <f t="shared" si="3"/>
        <v>#DIV/0!</v>
      </c>
      <c r="H47" s="9"/>
      <c r="J47" s="33"/>
      <c r="K47" s="68"/>
      <c r="L47" s="33"/>
      <c r="M47" s="43"/>
      <c r="N47" s="44"/>
    </row>
    <row r="48" spans="2:14" s="7" customFormat="1" ht="28.5" customHeight="1">
      <c r="B48" s="22" t="s">
        <v>180</v>
      </c>
      <c r="C48" s="17">
        <v>12</v>
      </c>
      <c r="D48" s="20">
        <f t="shared" si="2"/>
        <v>1</v>
      </c>
      <c r="E48" s="17"/>
      <c r="F48" s="20" t="e">
        <f t="shared" si="3"/>
        <v>#DIV/0!</v>
      </c>
      <c r="H48" s="9"/>
      <c r="J48" s="33"/>
      <c r="K48" s="68"/>
      <c r="L48" s="33"/>
      <c r="M48" s="43"/>
      <c r="N48" s="44"/>
    </row>
    <row r="49" spans="2:14" s="7" customFormat="1" ht="28.5" customHeight="1" thickBot="1">
      <c r="B49" s="61" t="s">
        <v>39</v>
      </c>
      <c r="C49" s="10">
        <v>0</v>
      </c>
      <c r="D49" s="21">
        <f t="shared" si="2"/>
        <v>0</v>
      </c>
      <c r="E49" s="10"/>
      <c r="F49" s="20" t="e">
        <f>E49/$E$50</f>
        <v>#DIV/0!</v>
      </c>
      <c r="H49" s="9"/>
      <c r="J49" s="33"/>
      <c r="K49" s="68"/>
      <c r="L49" s="33"/>
      <c r="M49" s="43"/>
      <c r="N49" s="44"/>
    </row>
    <row r="50" spans="2:14" s="53" customFormat="1" ht="28.5" customHeight="1" thickBot="1" thickTop="1">
      <c r="B50" s="62" t="s">
        <v>4</v>
      </c>
      <c r="C50" s="51">
        <f>SUM(C41:C49)</f>
        <v>12</v>
      </c>
      <c r="D50" s="52">
        <f>SUM(D41:D49)</f>
        <v>1</v>
      </c>
      <c r="E50" s="51">
        <f>SUM(E41:E49)</f>
        <v>0</v>
      </c>
      <c r="F50" s="52" t="e">
        <f>SUM(F41:F49)</f>
        <v>#DIV/0!</v>
      </c>
      <c r="H50" s="54"/>
      <c r="J50" s="55"/>
      <c r="K50" s="69"/>
      <c r="L50" s="55"/>
      <c r="M50" s="46"/>
      <c r="N50" s="56"/>
    </row>
    <row r="51" spans="2:14" s="7" customFormat="1" ht="15" customHeight="1" thickBot="1">
      <c r="B51" s="11"/>
      <c r="D51" s="9"/>
      <c r="F51" s="9"/>
      <c r="H51" s="9"/>
      <c r="J51" s="33"/>
      <c r="K51" s="68"/>
      <c r="L51" s="33"/>
      <c r="M51" s="43"/>
      <c r="N51" s="44"/>
    </row>
    <row r="52" spans="2:14" s="7" customFormat="1" ht="21" customHeight="1">
      <c r="B52" s="221" t="s">
        <v>107</v>
      </c>
      <c r="C52" s="231"/>
      <c r="D52" s="231"/>
      <c r="E52" s="231"/>
      <c r="F52" s="222"/>
      <c r="H52" s="9"/>
      <c r="J52" s="33"/>
      <c r="K52" s="68"/>
      <c r="L52" s="33"/>
      <c r="M52" s="43"/>
      <c r="N52" s="44"/>
    </row>
    <row r="53" spans="2:14" s="7" customFormat="1" ht="21" customHeight="1" thickBot="1">
      <c r="B53" s="228" t="s">
        <v>51</v>
      </c>
      <c r="C53" s="229"/>
      <c r="D53" s="229"/>
      <c r="E53" s="229"/>
      <c r="F53" s="230"/>
      <c r="H53" s="9"/>
      <c r="J53" s="33"/>
      <c r="K53" s="68"/>
      <c r="L53" s="33"/>
      <c r="M53" s="43"/>
      <c r="N53" s="44"/>
    </row>
    <row r="54" spans="2:14" s="7" customFormat="1" ht="21" customHeight="1" thickBot="1">
      <c r="B54" s="155"/>
      <c r="C54" s="250" t="s">
        <v>179</v>
      </c>
      <c r="D54" s="243"/>
      <c r="E54" s="250" t="s">
        <v>202</v>
      </c>
      <c r="F54" s="243"/>
      <c r="H54" s="9"/>
      <c r="J54" s="33"/>
      <c r="K54" s="68"/>
      <c r="L54" s="33"/>
      <c r="M54" s="43"/>
      <c r="N54" s="44"/>
    </row>
    <row r="55" spans="2:14" s="7" customFormat="1" ht="21" customHeight="1">
      <c r="B55" s="22" t="s">
        <v>15</v>
      </c>
      <c r="C55" s="17">
        <v>9</v>
      </c>
      <c r="D55" s="20">
        <f>C55/C58</f>
        <v>0.75</v>
      </c>
      <c r="E55" s="17"/>
      <c r="F55" s="20" t="e">
        <f>E55/E58</f>
        <v>#DIV/0!</v>
      </c>
      <c r="H55" s="9"/>
      <c r="J55" s="33"/>
      <c r="K55" s="68"/>
      <c r="L55" s="33"/>
      <c r="M55" s="43"/>
      <c r="N55" s="44"/>
    </row>
    <row r="56" spans="2:14" s="7" customFormat="1" ht="21" customHeight="1">
      <c r="B56" s="22" t="s">
        <v>16</v>
      </c>
      <c r="C56" s="17">
        <v>3</v>
      </c>
      <c r="D56" s="20">
        <f>C56/C58</f>
        <v>0.25</v>
      </c>
      <c r="E56" s="17"/>
      <c r="F56" s="20" t="e">
        <f>E56/E58</f>
        <v>#DIV/0!</v>
      </c>
      <c r="H56" s="9"/>
      <c r="J56" s="33"/>
      <c r="K56" s="68"/>
      <c r="L56" s="33"/>
      <c r="M56" s="43"/>
      <c r="N56" s="44"/>
    </row>
    <row r="57" spans="2:14" s="7" customFormat="1" ht="21" customHeight="1" thickBot="1">
      <c r="B57" s="61" t="s">
        <v>90</v>
      </c>
      <c r="C57" s="10">
        <v>0</v>
      </c>
      <c r="D57" s="21">
        <f>C57/C58</f>
        <v>0</v>
      </c>
      <c r="E57" s="10"/>
      <c r="F57" s="21" t="e">
        <f>E57/E58</f>
        <v>#DIV/0!</v>
      </c>
      <c r="H57" s="9"/>
      <c r="J57" s="33"/>
      <c r="K57" s="68"/>
      <c r="L57" s="33"/>
      <c r="M57" s="43"/>
      <c r="N57" s="44"/>
    </row>
    <row r="58" spans="2:14" s="53" customFormat="1" ht="21" customHeight="1" thickBot="1" thickTop="1">
      <c r="B58" s="62" t="s">
        <v>4</v>
      </c>
      <c r="C58" s="51">
        <f>SUM(C55:C57)</f>
        <v>12</v>
      </c>
      <c r="D58" s="52">
        <f>SUM(D55:D57)</f>
        <v>1</v>
      </c>
      <c r="E58" s="51">
        <f>SUM(E55:E57)</f>
        <v>0</v>
      </c>
      <c r="F58" s="52" t="e">
        <f>SUM(F55:F57)</f>
        <v>#DIV/0!</v>
      </c>
      <c r="H58" s="54"/>
      <c r="J58" s="55"/>
      <c r="K58" s="69"/>
      <c r="L58" s="55"/>
      <c r="M58" s="46"/>
      <c r="N58" s="56"/>
    </row>
    <row r="59" spans="2:14" s="7" customFormat="1" ht="15" customHeight="1" thickBot="1">
      <c r="B59" s="11"/>
      <c r="D59" s="9"/>
      <c r="F59" s="9"/>
      <c r="H59" s="9"/>
      <c r="J59" s="33"/>
      <c r="K59" s="68"/>
      <c r="L59" s="33"/>
      <c r="M59" s="43"/>
      <c r="N59" s="44"/>
    </row>
    <row r="60" spans="2:26" s="7" customFormat="1" ht="21" customHeight="1">
      <c r="B60" s="221" t="s">
        <v>111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22"/>
    </row>
    <row r="61" spans="2:26" s="7" customFormat="1" ht="21" customHeight="1" thickBot="1">
      <c r="B61" s="228" t="s">
        <v>101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30"/>
    </row>
    <row r="62" spans="2:26" s="7" customFormat="1" ht="21" customHeight="1" thickBot="1">
      <c r="B62" s="258"/>
      <c r="C62" s="225" t="s">
        <v>18</v>
      </c>
      <c r="D62" s="226"/>
      <c r="E62" s="226"/>
      <c r="F62" s="227"/>
      <c r="G62" s="226" t="s">
        <v>19</v>
      </c>
      <c r="H62" s="226"/>
      <c r="I62" s="226"/>
      <c r="J62" s="226"/>
      <c r="K62" s="225" t="s">
        <v>20</v>
      </c>
      <c r="L62" s="226"/>
      <c r="M62" s="226"/>
      <c r="N62" s="227"/>
      <c r="O62" s="226" t="s">
        <v>21</v>
      </c>
      <c r="P62" s="226"/>
      <c r="Q62" s="226"/>
      <c r="R62" s="226"/>
      <c r="S62" s="225" t="s">
        <v>90</v>
      </c>
      <c r="T62" s="226"/>
      <c r="U62" s="226"/>
      <c r="V62" s="227"/>
      <c r="W62" s="240" t="s">
        <v>4</v>
      </c>
      <c r="X62" s="240"/>
      <c r="Y62" s="240"/>
      <c r="Z62" s="241"/>
    </row>
    <row r="63" spans="2:26" s="7" customFormat="1" ht="21" customHeight="1" thickBot="1">
      <c r="B63" s="239"/>
      <c r="C63" s="242" t="s">
        <v>179</v>
      </c>
      <c r="D63" s="243"/>
      <c r="E63" s="242" t="s">
        <v>202</v>
      </c>
      <c r="F63" s="243"/>
      <c r="G63" s="242" t="s">
        <v>179</v>
      </c>
      <c r="H63" s="242"/>
      <c r="I63" s="242" t="s">
        <v>202</v>
      </c>
      <c r="J63" s="242"/>
      <c r="K63" s="242" t="s">
        <v>179</v>
      </c>
      <c r="L63" s="243"/>
      <c r="M63" s="242" t="s">
        <v>202</v>
      </c>
      <c r="N63" s="243"/>
      <c r="O63" s="242" t="s">
        <v>179</v>
      </c>
      <c r="P63" s="242"/>
      <c r="Q63" s="242" t="s">
        <v>202</v>
      </c>
      <c r="R63" s="242"/>
      <c r="S63" s="242" t="s">
        <v>179</v>
      </c>
      <c r="T63" s="243"/>
      <c r="U63" s="242" t="s">
        <v>202</v>
      </c>
      <c r="V63" s="243"/>
      <c r="W63" s="242" t="s">
        <v>179</v>
      </c>
      <c r="X63" s="243"/>
      <c r="Y63" s="242" t="s">
        <v>202</v>
      </c>
      <c r="Z63" s="243"/>
    </row>
    <row r="64" spans="2:30" s="7" customFormat="1" ht="28.5" customHeight="1">
      <c r="B64" s="22" t="s">
        <v>27</v>
      </c>
      <c r="C64" s="57">
        <v>0</v>
      </c>
      <c r="D64" s="141">
        <f aca="true" t="shared" si="4" ref="D64:D70">C64/W64</f>
        <v>0</v>
      </c>
      <c r="E64" s="57"/>
      <c r="F64" s="141" t="e">
        <f>E64/Y64</f>
        <v>#DIV/0!</v>
      </c>
      <c r="G64" s="57">
        <v>3</v>
      </c>
      <c r="H64" s="141">
        <f aca="true" t="shared" si="5" ref="H64:H70">G64/W64</f>
        <v>0.25</v>
      </c>
      <c r="I64" s="57"/>
      <c r="J64" s="141" t="e">
        <f>I64/Y64</f>
        <v>#DIV/0!</v>
      </c>
      <c r="K64" s="57">
        <v>8</v>
      </c>
      <c r="L64" s="141">
        <f aca="true" t="shared" si="6" ref="L64:L70">K64/W64</f>
        <v>0.6666666666666666</v>
      </c>
      <c r="M64" s="57"/>
      <c r="N64" s="141" t="e">
        <f>M64/Y64</f>
        <v>#DIV/0!</v>
      </c>
      <c r="O64" s="57">
        <v>1</v>
      </c>
      <c r="P64" s="141">
        <f aca="true" t="shared" si="7" ref="P64:P70">O64/W64</f>
        <v>0.08333333333333333</v>
      </c>
      <c r="Q64" s="57"/>
      <c r="R64" s="141" t="e">
        <f>Q64/Y64</f>
        <v>#DIV/0!</v>
      </c>
      <c r="S64" s="146">
        <v>0</v>
      </c>
      <c r="T64" s="141">
        <f aca="true" t="shared" si="8" ref="T64:T70">S64/W64</f>
        <v>0</v>
      </c>
      <c r="U64" s="146"/>
      <c r="V64" s="141" t="e">
        <f>U64/Y64</f>
        <v>#DIV/0!</v>
      </c>
      <c r="W64" s="126">
        <f aca="true" t="shared" si="9" ref="W64:W70">O64+K64+G64+C64+S64</f>
        <v>12</v>
      </c>
      <c r="X64" s="48">
        <f aca="true" t="shared" si="10" ref="X64:X70">D64+H64+L64+P64+T64</f>
        <v>1</v>
      </c>
      <c r="Y64" s="126">
        <f aca="true" t="shared" si="11" ref="Y64:Y70">Q64+M64+I64+E64+U64</f>
        <v>0</v>
      </c>
      <c r="Z64" s="48" t="e">
        <f aca="true" t="shared" si="12" ref="Z64:Z70">F64+J64+N64+R64+V64</f>
        <v>#DIV/0!</v>
      </c>
      <c r="AA64" s="14"/>
      <c r="AB64" s="14"/>
      <c r="AC64" s="14"/>
      <c r="AD64" s="12"/>
    </row>
    <row r="65" spans="2:30" s="7" customFormat="1" ht="28.5" customHeight="1">
      <c r="B65" s="22" t="s">
        <v>22</v>
      </c>
      <c r="C65" s="57">
        <v>0</v>
      </c>
      <c r="D65" s="141">
        <f t="shared" si="4"/>
        <v>0</v>
      </c>
      <c r="E65" s="57"/>
      <c r="F65" s="141" t="e">
        <f aca="true" t="shared" si="13" ref="F65:F70">E65/Y65</f>
        <v>#DIV/0!</v>
      </c>
      <c r="G65" s="57">
        <v>0</v>
      </c>
      <c r="H65" s="141">
        <f t="shared" si="5"/>
        <v>0</v>
      </c>
      <c r="I65" s="57"/>
      <c r="J65" s="141" t="e">
        <f aca="true" t="shared" si="14" ref="J65:J70">I65/Y65</f>
        <v>#DIV/0!</v>
      </c>
      <c r="K65" s="57">
        <v>0</v>
      </c>
      <c r="L65" s="141">
        <f t="shared" si="6"/>
        <v>0</v>
      </c>
      <c r="M65" s="57"/>
      <c r="N65" s="141" t="e">
        <f aca="true" t="shared" si="15" ref="N65:N70">M65/Y65</f>
        <v>#DIV/0!</v>
      </c>
      <c r="O65" s="57">
        <v>12</v>
      </c>
      <c r="P65" s="141">
        <f t="shared" si="7"/>
        <v>1</v>
      </c>
      <c r="Q65" s="57"/>
      <c r="R65" s="141" t="e">
        <f aca="true" t="shared" si="16" ref="R65:R70">Q65/Y65</f>
        <v>#DIV/0!</v>
      </c>
      <c r="S65" s="147">
        <v>0</v>
      </c>
      <c r="T65" s="141">
        <f t="shared" si="8"/>
        <v>0</v>
      </c>
      <c r="U65" s="147"/>
      <c r="V65" s="141" t="e">
        <f aca="true" t="shared" si="17" ref="V65:V70">U65/Y65</f>
        <v>#DIV/0!</v>
      </c>
      <c r="W65" s="71">
        <f t="shared" si="9"/>
        <v>12</v>
      </c>
      <c r="X65" s="48">
        <f t="shared" si="10"/>
        <v>1</v>
      </c>
      <c r="Y65" s="71">
        <f t="shared" si="11"/>
        <v>0</v>
      </c>
      <c r="Z65" s="48" t="e">
        <f t="shared" si="12"/>
        <v>#DIV/0!</v>
      </c>
      <c r="AA65" s="14"/>
      <c r="AB65" s="14"/>
      <c r="AC65" s="14"/>
      <c r="AD65" s="12"/>
    </row>
    <row r="66" spans="2:30" s="7" customFormat="1" ht="28.5" customHeight="1">
      <c r="B66" s="22" t="s">
        <v>23</v>
      </c>
      <c r="C66" s="57">
        <v>0</v>
      </c>
      <c r="D66" s="141">
        <f t="shared" si="4"/>
        <v>0</v>
      </c>
      <c r="E66" s="57"/>
      <c r="F66" s="141" t="e">
        <f t="shared" si="13"/>
        <v>#DIV/0!</v>
      </c>
      <c r="G66" s="57">
        <v>0</v>
      </c>
      <c r="H66" s="141">
        <f t="shared" si="5"/>
        <v>0</v>
      </c>
      <c r="I66" s="57"/>
      <c r="J66" s="141" t="e">
        <f t="shared" si="14"/>
        <v>#DIV/0!</v>
      </c>
      <c r="K66" s="57">
        <v>0</v>
      </c>
      <c r="L66" s="141">
        <f t="shared" si="6"/>
        <v>0</v>
      </c>
      <c r="M66" s="57"/>
      <c r="N66" s="141" t="e">
        <f t="shared" si="15"/>
        <v>#DIV/0!</v>
      </c>
      <c r="O66" s="57">
        <v>12</v>
      </c>
      <c r="P66" s="141">
        <f t="shared" si="7"/>
        <v>1</v>
      </c>
      <c r="Q66" s="57"/>
      <c r="R66" s="141" t="e">
        <f t="shared" si="16"/>
        <v>#DIV/0!</v>
      </c>
      <c r="S66" s="147">
        <v>0</v>
      </c>
      <c r="T66" s="141">
        <f t="shared" si="8"/>
        <v>0</v>
      </c>
      <c r="U66" s="147"/>
      <c r="V66" s="141" t="e">
        <f t="shared" si="17"/>
        <v>#DIV/0!</v>
      </c>
      <c r="W66" s="71">
        <f t="shared" si="9"/>
        <v>12</v>
      </c>
      <c r="X66" s="48">
        <f t="shared" si="10"/>
        <v>1</v>
      </c>
      <c r="Y66" s="71">
        <f t="shared" si="11"/>
        <v>0</v>
      </c>
      <c r="Z66" s="48" t="e">
        <f t="shared" si="12"/>
        <v>#DIV/0!</v>
      </c>
      <c r="AA66" s="14"/>
      <c r="AB66" s="14"/>
      <c r="AC66" s="14"/>
      <c r="AD66" s="12"/>
    </row>
    <row r="67" spans="2:30" s="7" customFormat="1" ht="28.5" customHeight="1">
      <c r="B67" s="22" t="s">
        <v>114</v>
      </c>
      <c r="C67" s="57">
        <v>0</v>
      </c>
      <c r="D67" s="141">
        <f t="shared" si="4"/>
        <v>0</v>
      </c>
      <c r="E67" s="57"/>
      <c r="F67" s="141" t="e">
        <f t="shared" si="13"/>
        <v>#DIV/0!</v>
      </c>
      <c r="G67" s="57">
        <v>0</v>
      </c>
      <c r="H67" s="141">
        <f t="shared" si="5"/>
        <v>0</v>
      </c>
      <c r="I67" s="57"/>
      <c r="J67" s="141" t="e">
        <f t="shared" si="14"/>
        <v>#DIV/0!</v>
      </c>
      <c r="K67" s="57">
        <v>0</v>
      </c>
      <c r="L67" s="141">
        <f t="shared" si="6"/>
        <v>0</v>
      </c>
      <c r="M67" s="57"/>
      <c r="N67" s="141" t="e">
        <f t="shared" si="15"/>
        <v>#DIV/0!</v>
      </c>
      <c r="O67" s="57">
        <v>12</v>
      </c>
      <c r="P67" s="141">
        <f t="shared" si="7"/>
        <v>1</v>
      </c>
      <c r="Q67" s="57"/>
      <c r="R67" s="141" t="e">
        <f t="shared" si="16"/>
        <v>#DIV/0!</v>
      </c>
      <c r="S67" s="147">
        <v>0</v>
      </c>
      <c r="T67" s="141">
        <f t="shared" si="8"/>
        <v>0</v>
      </c>
      <c r="U67" s="147"/>
      <c r="V67" s="141" t="e">
        <f t="shared" si="17"/>
        <v>#DIV/0!</v>
      </c>
      <c r="W67" s="71">
        <f t="shared" si="9"/>
        <v>12</v>
      </c>
      <c r="X67" s="48">
        <f t="shared" si="10"/>
        <v>1</v>
      </c>
      <c r="Y67" s="71">
        <f t="shared" si="11"/>
        <v>0</v>
      </c>
      <c r="Z67" s="48" t="e">
        <f t="shared" si="12"/>
        <v>#DIV/0!</v>
      </c>
      <c r="AA67" s="14"/>
      <c r="AB67" s="14"/>
      <c r="AC67" s="14"/>
      <c r="AD67" s="12"/>
    </row>
    <row r="68" spans="2:30" s="7" customFormat="1" ht="28.5" customHeight="1">
      <c r="B68" s="22" t="s">
        <v>115</v>
      </c>
      <c r="C68" s="57">
        <v>0</v>
      </c>
      <c r="D68" s="141">
        <f t="shared" si="4"/>
        <v>0</v>
      </c>
      <c r="E68" s="57"/>
      <c r="F68" s="141" t="e">
        <f t="shared" si="13"/>
        <v>#DIV/0!</v>
      </c>
      <c r="G68" s="57">
        <v>0</v>
      </c>
      <c r="H68" s="141">
        <f t="shared" si="5"/>
        <v>0</v>
      </c>
      <c r="I68" s="57"/>
      <c r="J68" s="141" t="e">
        <f t="shared" si="14"/>
        <v>#DIV/0!</v>
      </c>
      <c r="K68" s="57">
        <v>0</v>
      </c>
      <c r="L68" s="141">
        <f t="shared" si="6"/>
        <v>0</v>
      </c>
      <c r="M68" s="57"/>
      <c r="N68" s="141" t="e">
        <f t="shared" si="15"/>
        <v>#DIV/0!</v>
      </c>
      <c r="O68" s="57">
        <v>12</v>
      </c>
      <c r="P68" s="141">
        <f t="shared" si="7"/>
        <v>1</v>
      </c>
      <c r="Q68" s="57"/>
      <c r="R68" s="141" t="e">
        <f t="shared" si="16"/>
        <v>#DIV/0!</v>
      </c>
      <c r="S68" s="147">
        <v>0</v>
      </c>
      <c r="T68" s="141">
        <f t="shared" si="8"/>
        <v>0</v>
      </c>
      <c r="U68" s="147"/>
      <c r="V68" s="141" t="e">
        <f t="shared" si="17"/>
        <v>#DIV/0!</v>
      </c>
      <c r="W68" s="71">
        <f t="shared" si="9"/>
        <v>12</v>
      </c>
      <c r="X68" s="48">
        <f t="shared" si="10"/>
        <v>1</v>
      </c>
      <c r="Y68" s="71">
        <f t="shared" si="11"/>
        <v>0</v>
      </c>
      <c r="Z68" s="48" t="e">
        <f t="shared" si="12"/>
        <v>#DIV/0!</v>
      </c>
      <c r="AA68" s="14"/>
      <c r="AB68" s="14"/>
      <c r="AC68" s="14"/>
      <c r="AD68" s="12"/>
    </row>
    <row r="69" spans="2:30" s="7" customFormat="1" ht="28.5" customHeight="1">
      <c r="B69" s="22" t="s">
        <v>116</v>
      </c>
      <c r="C69" s="57">
        <v>0</v>
      </c>
      <c r="D69" s="141">
        <f t="shared" si="4"/>
        <v>0</v>
      </c>
      <c r="E69" s="57"/>
      <c r="F69" s="141" t="e">
        <f t="shared" si="13"/>
        <v>#DIV/0!</v>
      </c>
      <c r="G69" s="57">
        <v>0</v>
      </c>
      <c r="H69" s="141">
        <f t="shared" si="5"/>
        <v>0</v>
      </c>
      <c r="I69" s="57"/>
      <c r="J69" s="141" t="e">
        <f t="shared" si="14"/>
        <v>#DIV/0!</v>
      </c>
      <c r="K69" s="57">
        <v>5</v>
      </c>
      <c r="L69" s="141">
        <f t="shared" si="6"/>
        <v>0.4166666666666667</v>
      </c>
      <c r="M69" s="57"/>
      <c r="N69" s="141" t="e">
        <f t="shared" si="15"/>
        <v>#DIV/0!</v>
      </c>
      <c r="O69" s="57">
        <v>7</v>
      </c>
      <c r="P69" s="141">
        <f t="shared" si="7"/>
        <v>0.5833333333333334</v>
      </c>
      <c r="Q69" s="57"/>
      <c r="R69" s="141" t="e">
        <f t="shared" si="16"/>
        <v>#DIV/0!</v>
      </c>
      <c r="S69" s="147">
        <v>0</v>
      </c>
      <c r="T69" s="141">
        <f t="shared" si="8"/>
        <v>0</v>
      </c>
      <c r="U69" s="147"/>
      <c r="V69" s="141" t="e">
        <f t="shared" si="17"/>
        <v>#DIV/0!</v>
      </c>
      <c r="W69" s="71">
        <f t="shared" si="9"/>
        <v>12</v>
      </c>
      <c r="X69" s="48">
        <f t="shared" si="10"/>
        <v>1</v>
      </c>
      <c r="Y69" s="71">
        <f t="shared" si="11"/>
        <v>0</v>
      </c>
      <c r="Z69" s="48" t="e">
        <f t="shared" si="12"/>
        <v>#DIV/0!</v>
      </c>
      <c r="AA69" s="13"/>
      <c r="AB69" s="13"/>
      <c r="AC69" s="13"/>
      <c r="AD69" s="12"/>
    </row>
    <row r="70" spans="2:30" s="7" customFormat="1" ht="28.5" customHeight="1" thickBot="1">
      <c r="B70" s="114" t="s">
        <v>41</v>
      </c>
      <c r="C70" s="85">
        <v>0</v>
      </c>
      <c r="D70" s="143">
        <f t="shared" si="4"/>
        <v>0</v>
      </c>
      <c r="E70" s="85"/>
      <c r="F70" s="143" t="e">
        <f t="shared" si="13"/>
        <v>#DIV/0!</v>
      </c>
      <c r="G70" s="85">
        <v>0</v>
      </c>
      <c r="H70" s="143">
        <f t="shared" si="5"/>
        <v>0</v>
      </c>
      <c r="I70" s="85"/>
      <c r="J70" s="143" t="e">
        <f t="shared" si="14"/>
        <v>#DIV/0!</v>
      </c>
      <c r="K70" s="85">
        <v>6</v>
      </c>
      <c r="L70" s="143">
        <f t="shared" si="6"/>
        <v>0.5</v>
      </c>
      <c r="M70" s="85"/>
      <c r="N70" s="143" t="e">
        <f t="shared" si="15"/>
        <v>#DIV/0!</v>
      </c>
      <c r="O70" s="85">
        <v>6</v>
      </c>
      <c r="P70" s="143">
        <f t="shared" si="7"/>
        <v>0.5</v>
      </c>
      <c r="Q70" s="85"/>
      <c r="R70" s="143" t="e">
        <f t="shared" si="16"/>
        <v>#DIV/0!</v>
      </c>
      <c r="S70" s="148">
        <v>0</v>
      </c>
      <c r="T70" s="143">
        <f t="shared" si="8"/>
        <v>0</v>
      </c>
      <c r="U70" s="148"/>
      <c r="V70" s="143" t="e">
        <f t="shared" si="17"/>
        <v>#DIV/0!</v>
      </c>
      <c r="W70" s="73">
        <f t="shared" si="9"/>
        <v>12</v>
      </c>
      <c r="X70" s="49">
        <f t="shared" si="10"/>
        <v>1</v>
      </c>
      <c r="Y70" s="73">
        <f t="shared" si="11"/>
        <v>0</v>
      </c>
      <c r="Z70" s="49" t="e">
        <f t="shared" si="12"/>
        <v>#DIV/0!</v>
      </c>
      <c r="AA70" s="13"/>
      <c r="AB70" s="13"/>
      <c r="AC70" s="13"/>
      <c r="AD70" s="12"/>
    </row>
    <row r="71" spans="2:20" s="17" customFormat="1" ht="18" customHeight="1" thickBot="1">
      <c r="B71" s="34"/>
      <c r="C71" s="16"/>
      <c r="D71" s="15"/>
      <c r="E71" s="16"/>
      <c r="F71" s="15"/>
      <c r="G71" s="16"/>
      <c r="H71" s="15"/>
      <c r="I71" s="16"/>
      <c r="J71" s="15"/>
      <c r="K71" s="70"/>
      <c r="L71" s="15"/>
      <c r="M71" s="72"/>
      <c r="N71" s="82"/>
      <c r="O71" s="34"/>
      <c r="P71" s="88"/>
      <c r="Q71" s="88"/>
      <c r="R71" s="88"/>
      <c r="S71" s="88"/>
      <c r="T71" s="89"/>
    </row>
    <row r="72" spans="2:26" s="7" customFormat="1" ht="21" customHeight="1">
      <c r="B72" s="221" t="s">
        <v>112</v>
      </c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22"/>
    </row>
    <row r="73" spans="2:26" s="7" customFormat="1" ht="21" customHeight="1" thickBot="1">
      <c r="B73" s="228" t="s">
        <v>113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30"/>
    </row>
    <row r="74" spans="2:26" s="7" customFormat="1" ht="21" customHeight="1" thickBot="1">
      <c r="B74" s="258"/>
      <c r="C74" s="225" t="s">
        <v>18</v>
      </c>
      <c r="D74" s="226"/>
      <c r="E74" s="226"/>
      <c r="F74" s="227"/>
      <c r="G74" s="226" t="s">
        <v>19</v>
      </c>
      <c r="H74" s="226"/>
      <c r="I74" s="226"/>
      <c r="J74" s="226"/>
      <c r="K74" s="225" t="s">
        <v>20</v>
      </c>
      <c r="L74" s="226"/>
      <c r="M74" s="226"/>
      <c r="N74" s="227"/>
      <c r="O74" s="226" t="s">
        <v>21</v>
      </c>
      <c r="P74" s="226"/>
      <c r="Q74" s="226"/>
      <c r="R74" s="226"/>
      <c r="S74" s="225" t="s">
        <v>90</v>
      </c>
      <c r="T74" s="226"/>
      <c r="U74" s="226"/>
      <c r="V74" s="227"/>
      <c r="W74" s="240" t="s">
        <v>4</v>
      </c>
      <c r="X74" s="240"/>
      <c r="Y74" s="240"/>
      <c r="Z74" s="241"/>
    </row>
    <row r="75" spans="2:26" s="7" customFormat="1" ht="21" customHeight="1" thickBot="1">
      <c r="B75" s="239"/>
      <c r="C75" s="242" t="s">
        <v>179</v>
      </c>
      <c r="D75" s="243"/>
      <c r="E75" s="242" t="s">
        <v>202</v>
      </c>
      <c r="F75" s="243"/>
      <c r="G75" s="242" t="s">
        <v>179</v>
      </c>
      <c r="H75" s="242"/>
      <c r="I75" s="242" t="s">
        <v>202</v>
      </c>
      <c r="J75" s="242"/>
      <c r="K75" s="242" t="s">
        <v>179</v>
      </c>
      <c r="L75" s="243"/>
      <c r="M75" s="242" t="s">
        <v>202</v>
      </c>
      <c r="N75" s="243"/>
      <c r="O75" s="242" t="s">
        <v>179</v>
      </c>
      <c r="P75" s="242"/>
      <c r="Q75" s="242" t="s">
        <v>202</v>
      </c>
      <c r="R75" s="242"/>
      <c r="S75" s="242" t="s">
        <v>179</v>
      </c>
      <c r="T75" s="243"/>
      <c r="U75" s="242" t="s">
        <v>202</v>
      </c>
      <c r="V75" s="243"/>
      <c r="W75" s="242" t="s">
        <v>179</v>
      </c>
      <c r="X75" s="243"/>
      <c r="Y75" s="242" t="s">
        <v>202</v>
      </c>
      <c r="Z75" s="243"/>
    </row>
    <row r="76" spans="2:30" s="7" customFormat="1" ht="28.5" customHeight="1">
      <c r="B76" s="22" t="s">
        <v>42</v>
      </c>
      <c r="C76" s="57">
        <v>0</v>
      </c>
      <c r="D76" s="141">
        <f>C76/W76</f>
        <v>0</v>
      </c>
      <c r="E76" s="57"/>
      <c r="F76" s="141" t="e">
        <f>E76/Y76</f>
        <v>#DIV/0!</v>
      </c>
      <c r="G76" s="57">
        <v>0</v>
      </c>
      <c r="H76" s="15">
        <f>G76/W76</f>
        <v>0</v>
      </c>
      <c r="I76" s="57"/>
      <c r="J76" s="15" t="e">
        <f>I76/AC76</f>
        <v>#DIV/0!</v>
      </c>
      <c r="K76" s="57">
        <v>0</v>
      </c>
      <c r="L76" s="141">
        <f>K76/W76</f>
        <v>0</v>
      </c>
      <c r="M76" s="57"/>
      <c r="N76" s="141" t="e">
        <f>M76/AG76</f>
        <v>#DIV/0!</v>
      </c>
      <c r="O76" s="57">
        <v>12</v>
      </c>
      <c r="P76" s="15">
        <f>O76/W76</f>
        <v>1</v>
      </c>
      <c r="Q76" s="57"/>
      <c r="R76" s="15" t="e">
        <f>Q76/AK76</f>
        <v>#DIV/0!</v>
      </c>
      <c r="S76" s="57">
        <v>0</v>
      </c>
      <c r="T76" s="141">
        <f>S76/W76</f>
        <v>0</v>
      </c>
      <c r="U76" s="57"/>
      <c r="V76" s="141" t="e">
        <f>U76/AO76</f>
        <v>#DIV/0!</v>
      </c>
      <c r="W76" s="126">
        <f>O76+K76+G76+C76+S76</f>
        <v>12</v>
      </c>
      <c r="X76" s="48">
        <f>D76+H76+L76+P76+T76</f>
        <v>1</v>
      </c>
      <c r="Y76" s="126">
        <f>Q76+M76+I76+E76+U76</f>
        <v>0</v>
      </c>
      <c r="Z76" s="48" t="e">
        <f>F76+J76+N76+R76+V76</f>
        <v>#DIV/0!</v>
      </c>
      <c r="AA76" s="13"/>
      <c r="AB76" s="13"/>
      <c r="AC76" s="13"/>
      <c r="AD76" s="12"/>
    </row>
    <row r="77" spans="2:30" s="7" customFormat="1" ht="28.5" customHeight="1">
      <c r="B77" s="22" t="s">
        <v>26</v>
      </c>
      <c r="C77" s="57">
        <v>0</v>
      </c>
      <c r="D77" s="141">
        <f>C77/W77</f>
        <v>0</v>
      </c>
      <c r="E77" s="57"/>
      <c r="F77" s="141" t="e">
        <f>E77/Y77</f>
        <v>#DIV/0!</v>
      </c>
      <c r="G77" s="57">
        <v>0</v>
      </c>
      <c r="H77" s="15">
        <f>G77/W77</f>
        <v>0</v>
      </c>
      <c r="I77" s="57"/>
      <c r="J77" s="15" t="e">
        <f>I77/AC77</f>
        <v>#DIV/0!</v>
      </c>
      <c r="K77" s="57">
        <v>0</v>
      </c>
      <c r="L77" s="141">
        <f>K77/W77</f>
        <v>0</v>
      </c>
      <c r="M77" s="57"/>
      <c r="N77" s="141" t="e">
        <f>M77/AG77</f>
        <v>#DIV/0!</v>
      </c>
      <c r="O77" s="57">
        <v>12</v>
      </c>
      <c r="P77" s="15">
        <f>O77/W77</f>
        <v>1</v>
      </c>
      <c r="Q77" s="57"/>
      <c r="R77" s="15" t="e">
        <f>Q77/AK77</f>
        <v>#DIV/0!</v>
      </c>
      <c r="S77" s="57">
        <v>0</v>
      </c>
      <c r="T77" s="141">
        <f>S77/W77</f>
        <v>0</v>
      </c>
      <c r="U77" s="57"/>
      <c r="V77" s="141" t="e">
        <f>U77/AO77</f>
        <v>#DIV/0!</v>
      </c>
      <c r="W77" s="71">
        <f>O77+K77+G77+C77+S77</f>
        <v>12</v>
      </c>
      <c r="X77" s="48">
        <f>D77+H77+L77+P77+T77</f>
        <v>1</v>
      </c>
      <c r="Y77" s="71">
        <f>Q77+M77+I77+E77+U77</f>
        <v>0</v>
      </c>
      <c r="Z77" s="48" t="e">
        <f>F77+J77+N77+R77+V77</f>
        <v>#DIV/0!</v>
      </c>
      <c r="AA77" s="13"/>
      <c r="AB77" s="13"/>
      <c r="AC77" s="13"/>
      <c r="AD77" s="12"/>
    </row>
    <row r="78" spans="2:30" s="7" customFormat="1" ht="28.5" customHeight="1" thickBot="1">
      <c r="B78" s="114" t="s">
        <v>43</v>
      </c>
      <c r="C78" s="85">
        <v>0</v>
      </c>
      <c r="D78" s="143">
        <f>C78/W78</f>
        <v>0</v>
      </c>
      <c r="E78" s="85"/>
      <c r="F78" s="143" t="e">
        <f>E78/Y78</f>
        <v>#DIV/0!</v>
      </c>
      <c r="G78" s="85">
        <v>0</v>
      </c>
      <c r="H78" s="81">
        <f>G78/W78</f>
        <v>0</v>
      </c>
      <c r="I78" s="85"/>
      <c r="J78" s="81" t="e">
        <f>I78/AC78</f>
        <v>#DIV/0!</v>
      </c>
      <c r="K78" s="85">
        <v>0</v>
      </c>
      <c r="L78" s="143">
        <f>K78/W78</f>
        <v>0</v>
      </c>
      <c r="M78" s="85"/>
      <c r="N78" s="143" t="e">
        <f>M78/AG78</f>
        <v>#DIV/0!</v>
      </c>
      <c r="O78" s="85">
        <v>12</v>
      </c>
      <c r="P78" s="81">
        <f>O78/W78</f>
        <v>1</v>
      </c>
      <c r="Q78" s="85"/>
      <c r="R78" s="81" t="e">
        <f>Q78/AK78</f>
        <v>#DIV/0!</v>
      </c>
      <c r="S78" s="85">
        <v>0</v>
      </c>
      <c r="T78" s="143">
        <f>S78/W78</f>
        <v>0</v>
      </c>
      <c r="U78" s="85"/>
      <c r="V78" s="143" t="e">
        <f>U78/AO78</f>
        <v>#DIV/0!</v>
      </c>
      <c r="W78" s="73">
        <f>O78+K78+G78+C78+S78</f>
        <v>12</v>
      </c>
      <c r="X78" s="49">
        <f>D78+H78+L78+P78+T78</f>
        <v>1</v>
      </c>
      <c r="Y78" s="73">
        <f>Q78+M78+I78+E78+U78</f>
        <v>0</v>
      </c>
      <c r="Z78" s="49" t="e">
        <f>F78+J78+N78+R78+V78</f>
        <v>#DIV/0!</v>
      </c>
      <c r="AA78" s="13"/>
      <c r="AB78" s="13"/>
      <c r="AC78" s="13"/>
      <c r="AD78" s="12"/>
    </row>
    <row r="79" spans="2:14" s="7" customFormat="1" ht="15" customHeight="1" thickBot="1">
      <c r="B79" s="11"/>
      <c r="D79" s="9"/>
      <c r="F79" s="9"/>
      <c r="H79" s="9"/>
      <c r="J79" s="33"/>
      <c r="K79" s="68"/>
      <c r="L79" s="33"/>
      <c r="M79" s="43"/>
      <c r="N79" s="44"/>
    </row>
    <row r="80" spans="2:26" s="7" customFormat="1" ht="21" customHeight="1">
      <c r="B80" s="221" t="s">
        <v>28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22"/>
    </row>
    <row r="81" spans="2:26" s="7" customFormat="1" ht="21" customHeight="1" thickBot="1">
      <c r="B81" s="228" t="s">
        <v>52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30"/>
    </row>
    <row r="82" spans="2:26" s="7" customFormat="1" ht="21" customHeight="1" thickBot="1">
      <c r="B82" s="258"/>
      <c r="C82" s="225" t="s">
        <v>18</v>
      </c>
      <c r="D82" s="226"/>
      <c r="E82" s="226"/>
      <c r="F82" s="227"/>
      <c r="G82" s="226" t="s">
        <v>19</v>
      </c>
      <c r="H82" s="226"/>
      <c r="I82" s="226"/>
      <c r="J82" s="226"/>
      <c r="K82" s="225" t="s">
        <v>20</v>
      </c>
      <c r="L82" s="226"/>
      <c r="M82" s="226"/>
      <c r="N82" s="227"/>
      <c r="O82" s="226" t="s">
        <v>21</v>
      </c>
      <c r="P82" s="226"/>
      <c r="Q82" s="226"/>
      <c r="R82" s="226"/>
      <c r="S82" s="225" t="s">
        <v>90</v>
      </c>
      <c r="T82" s="226"/>
      <c r="U82" s="226"/>
      <c r="V82" s="227"/>
      <c r="W82" s="240" t="s">
        <v>4</v>
      </c>
      <c r="X82" s="240"/>
      <c r="Y82" s="240"/>
      <c r="Z82" s="241"/>
    </row>
    <row r="83" spans="2:26" s="7" customFormat="1" ht="21" customHeight="1" thickBot="1">
      <c r="B83" s="239"/>
      <c r="C83" s="242" t="s">
        <v>179</v>
      </c>
      <c r="D83" s="243"/>
      <c r="E83" s="242" t="s">
        <v>202</v>
      </c>
      <c r="F83" s="243"/>
      <c r="G83" s="242" t="s">
        <v>179</v>
      </c>
      <c r="H83" s="242"/>
      <c r="I83" s="242" t="s">
        <v>202</v>
      </c>
      <c r="J83" s="242"/>
      <c r="K83" s="242" t="s">
        <v>179</v>
      </c>
      <c r="L83" s="243"/>
      <c r="M83" s="242" t="s">
        <v>202</v>
      </c>
      <c r="N83" s="243"/>
      <c r="O83" s="242" t="s">
        <v>179</v>
      </c>
      <c r="P83" s="242"/>
      <c r="Q83" s="242" t="s">
        <v>202</v>
      </c>
      <c r="R83" s="242"/>
      <c r="S83" s="242" t="s">
        <v>179</v>
      </c>
      <c r="T83" s="243"/>
      <c r="U83" s="242" t="s">
        <v>202</v>
      </c>
      <c r="V83" s="243"/>
      <c r="W83" s="242" t="s">
        <v>179</v>
      </c>
      <c r="X83" s="243"/>
      <c r="Y83" s="242" t="s">
        <v>202</v>
      </c>
      <c r="Z83" s="243"/>
    </row>
    <row r="84" spans="2:26" s="7" customFormat="1" ht="28.5" customHeight="1" thickBot="1">
      <c r="B84" s="114" t="s">
        <v>29</v>
      </c>
      <c r="C84" s="59">
        <v>0</v>
      </c>
      <c r="D84" s="101">
        <f>C84/W84</f>
        <v>0</v>
      </c>
      <c r="E84" s="59"/>
      <c r="F84" s="101" t="e">
        <f>E84/Y84</f>
        <v>#DIV/0!</v>
      </c>
      <c r="G84" s="59">
        <v>0</v>
      </c>
      <c r="H84" s="45">
        <f>G84/W84</f>
        <v>0</v>
      </c>
      <c r="I84" s="59"/>
      <c r="J84" s="101" t="e">
        <f>I84/AC84</f>
        <v>#DIV/0!</v>
      </c>
      <c r="K84" s="59">
        <v>0</v>
      </c>
      <c r="L84" s="101">
        <f>K84/W84</f>
        <v>0</v>
      </c>
      <c r="M84" s="59"/>
      <c r="N84" s="101" t="e">
        <f>M84/AG84</f>
        <v>#DIV/0!</v>
      </c>
      <c r="O84" s="59">
        <v>12</v>
      </c>
      <c r="P84" s="45">
        <f>O84/W84</f>
        <v>1</v>
      </c>
      <c r="Q84" s="59"/>
      <c r="R84" s="101" t="e">
        <f>Q84/AK84</f>
        <v>#DIV/0!</v>
      </c>
      <c r="S84" s="139">
        <v>0</v>
      </c>
      <c r="T84" s="101">
        <f>S84/W84</f>
        <v>0</v>
      </c>
      <c r="U84" s="139"/>
      <c r="V84" s="101" t="e">
        <f>U84/AO84</f>
        <v>#DIV/0!</v>
      </c>
      <c r="W84" s="131">
        <f>C84+G84+K84+O84+S84</f>
        <v>12</v>
      </c>
      <c r="X84" s="47">
        <f>D84+H84+L84+P84+T84</f>
        <v>1</v>
      </c>
      <c r="Y84" s="131">
        <f>E84+I84+M84+Q84+U84</f>
        <v>0</v>
      </c>
      <c r="Z84" s="47" t="e">
        <f>F84+J84+N84+R84+V84</f>
        <v>#DIV/0!</v>
      </c>
    </row>
    <row r="85" spans="2:14" s="7" customFormat="1" ht="15" customHeight="1">
      <c r="B85" s="11"/>
      <c r="D85" s="9"/>
      <c r="F85" s="9"/>
      <c r="H85" s="9"/>
      <c r="J85" s="33"/>
      <c r="K85" s="68"/>
      <c r="L85" s="33"/>
      <c r="M85" s="43"/>
      <c r="N85" s="44"/>
    </row>
    <row r="86" spans="2:14" s="7" customFormat="1" ht="15" customHeight="1">
      <c r="B86" s="11"/>
      <c r="D86" s="9"/>
      <c r="F86" s="9"/>
      <c r="H86" s="9"/>
      <c r="J86" s="33"/>
      <c r="K86" s="68"/>
      <c r="L86" s="33"/>
      <c r="M86" s="43"/>
      <c r="N86" s="44"/>
    </row>
    <row r="87" spans="2:14" s="7" customFormat="1" ht="15" customHeight="1">
      <c r="B87" s="11"/>
      <c r="D87" s="9"/>
      <c r="F87" s="9"/>
      <c r="H87" s="9"/>
      <c r="J87" s="33"/>
      <c r="K87" s="68"/>
      <c r="L87" s="33"/>
      <c r="M87" s="43"/>
      <c r="N87" s="44"/>
    </row>
    <row r="88" spans="2:14" s="7" customFormat="1" ht="15" customHeight="1">
      <c r="B88" s="11"/>
      <c r="D88" s="9"/>
      <c r="F88" s="9"/>
      <c r="H88" s="9"/>
      <c r="J88" s="33"/>
      <c r="K88" s="68"/>
      <c r="L88" s="33"/>
      <c r="M88" s="43"/>
      <c r="N88" s="44"/>
    </row>
    <row r="89" spans="2:14" s="7" customFormat="1" ht="15" customHeight="1">
      <c r="B89" s="11"/>
      <c r="D89" s="9"/>
      <c r="F89" s="9"/>
      <c r="H89" s="9"/>
      <c r="J89" s="33"/>
      <c r="K89" s="68"/>
      <c r="L89" s="33"/>
      <c r="M89" s="43"/>
      <c r="N89" s="44"/>
    </row>
    <row r="90" spans="2:14" s="7" customFormat="1" ht="15" customHeight="1">
      <c r="B90" s="11"/>
      <c r="D90" s="9"/>
      <c r="F90" s="9"/>
      <c r="H90" s="9"/>
      <c r="J90" s="33"/>
      <c r="K90" s="68"/>
      <c r="L90" s="33"/>
      <c r="M90" s="43"/>
      <c r="N90" s="44"/>
    </row>
    <row r="91" spans="2:14" s="7" customFormat="1" ht="15" customHeight="1">
      <c r="B91" s="11"/>
      <c r="D91" s="9"/>
      <c r="F91" s="9"/>
      <c r="H91" s="9"/>
      <c r="J91" s="33"/>
      <c r="K91" s="68"/>
      <c r="L91" s="33"/>
      <c r="M91" s="43"/>
      <c r="N91" s="44"/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</sheetData>
  <sheetProtection/>
  <mergeCells count="83">
    <mergeCell ref="B80:Z80"/>
    <mergeCell ref="B81:Z81"/>
    <mergeCell ref="W83:X83"/>
    <mergeCell ref="K83:L83"/>
    <mergeCell ref="B82:B83"/>
    <mergeCell ref="C82:F82"/>
    <mergeCell ref="G82:J82"/>
    <mergeCell ref="K82:N82"/>
    <mergeCell ref="C83:D83"/>
    <mergeCell ref="E83:F83"/>
    <mergeCell ref="I83:J83"/>
    <mergeCell ref="G83:H83"/>
    <mergeCell ref="O82:R82"/>
    <mergeCell ref="W82:Z82"/>
    <mergeCell ref="S82:V82"/>
    <mergeCell ref="O83:P83"/>
    <mergeCell ref="S83:T83"/>
    <mergeCell ref="M83:N83"/>
    <mergeCell ref="Q83:R83"/>
    <mergeCell ref="U83:V83"/>
    <mergeCell ref="U75:V75"/>
    <mergeCell ref="Y75:Z75"/>
    <mergeCell ref="O74:R74"/>
    <mergeCell ref="W75:X75"/>
    <mergeCell ref="S74:V74"/>
    <mergeCell ref="S75:T75"/>
    <mergeCell ref="C75:D75"/>
    <mergeCell ref="O75:P75"/>
    <mergeCell ref="Q75:R75"/>
    <mergeCell ref="S62:V62"/>
    <mergeCell ref="B72:Z72"/>
    <mergeCell ref="B73:Z73"/>
    <mergeCell ref="E75:F75"/>
    <mergeCell ref="I75:J75"/>
    <mergeCell ref="M75:N75"/>
    <mergeCell ref="B74:B75"/>
    <mergeCell ref="W62:Z62"/>
    <mergeCell ref="C63:D63"/>
    <mergeCell ref="G63:H63"/>
    <mergeCell ref="K63:L63"/>
    <mergeCell ref="O63:P63"/>
    <mergeCell ref="S63:T63"/>
    <mergeCell ref="Q63:R63"/>
    <mergeCell ref="U63:V63"/>
    <mergeCell ref="W63:X63"/>
    <mergeCell ref="C40:D40"/>
    <mergeCell ref="B52:F52"/>
    <mergeCell ref="B53:F53"/>
    <mergeCell ref="O62:R62"/>
    <mergeCell ref="B60:Z60"/>
    <mergeCell ref="B61:Z61"/>
    <mergeCell ref="B62:B63"/>
    <mergeCell ref="C62:F62"/>
    <mergeCell ref="C54:D54"/>
    <mergeCell ref="G62:J62"/>
    <mergeCell ref="B2:F2"/>
    <mergeCell ref="B3:F3"/>
    <mergeCell ref="B5:F5"/>
    <mergeCell ref="C8:D8"/>
    <mergeCell ref="E7:F7"/>
    <mergeCell ref="B7:B8"/>
    <mergeCell ref="C7:D7"/>
    <mergeCell ref="E8:F8"/>
    <mergeCell ref="B39:F39"/>
    <mergeCell ref="B10:F10"/>
    <mergeCell ref="B11:F11"/>
    <mergeCell ref="B38:F38"/>
    <mergeCell ref="C12:D12"/>
    <mergeCell ref="E12:F12"/>
    <mergeCell ref="C74:F74"/>
    <mergeCell ref="G74:J74"/>
    <mergeCell ref="K74:N74"/>
    <mergeCell ref="W74:Z74"/>
    <mergeCell ref="Y83:Z83"/>
    <mergeCell ref="E54:F54"/>
    <mergeCell ref="E63:F63"/>
    <mergeCell ref="E40:F40"/>
    <mergeCell ref="Y63:Z63"/>
    <mergeCell ref="K62:N62"/>
    <mergeCell ref="G75:H75"/>
    <mergeCell ref="K75:L75"/>
    <mergeCell ref="I63:J63"/>
    <mergeCell ref="M63:N6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515"/>
  <sheetViews>
    <sheetView zoomScalePageLayoutView="0" workbookViewId="0" topLeftCell="A58">
      <pane xSplit="2" topLeftCell="E1" activePane="topRight" state="frozen"/>
      <selection pane="topLeft" activeCell="A1" sqref="A1"/>
      <selection pane="topRight" activeCell="Q71" sqref="Q71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44" t="s">
        <v>32</v>
      </c>
      <c r="C2" s="245"/>
      <c r="D2" s="245"/>
      <c r="E2" s="245"/>
      <c r="F2" s="246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55" t="s">
        <v>30</v>
      </c>
      <c r="C3" s="256"/>
      <c r="D3" s="256"/>
      <c r="E3" s="256"/>
      <c r="F3" s="257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79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7</v>
      </c>
      <c r="D8" s="224"/>
      <c r="E8" s="223">
        <v>8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97">
        <v>5</v>
      </c>
      <c r="D13" s="98">
        <f>C13/C17</f>
        <v>0.7142857142857143</v>
      </c>
      <c r="E13" s="97">
        <v>3</v>
      </c>
      <c r="F13" s="98">
        <f>E13/E17</f>
        <v>0.375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97">
        <v>2</v>
      </c>
      <c r="D14" s="98">
        <f>C14/C17</f>
        <v>0.2857142857142857</v>
      </c>
      <c r="E14" s="97">
        <v>5</v>
      </c>
      <c r="F14" s="98">
        <f>E14/E17</f>
        <v>0.625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97">
        <v>0</v>
      </c>
      <c r="D15" s="98">
        <f>C15/C17</f>
        <v>0</v>
      </c>
      <c r="E15" s="97">
        <v>0</v>
      </c>
      <c r="F15" s="98">
        <f>E15/E17</f>
        <v>0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99">
        <v>0</v>
      </c>
      <c r="D16" s="100">
        <f>C16/C17</f>
        <v>0</v>
      </c>
      <c r="E16" s="99">
        <v>0</v>
      </c>
      <c r="F16" s="100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7</v>
      </c>
      <c r="D17" s="52">
        <f>SUM(D13:D16)</f>
        <v>1</v>
      </c>
      <c r="E17" s="51">
        <f>SUM(E13:E16)</f>
        <v>8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95">
        <v>6</v>
      </c>
      <c r="D18" s="96">
        <f>C18/C22</f>
        <v>0.8571428571428571</v>
      </c>
      <c r="E18" s="95">
        <v>8</v>
      </c>
      <c r="F18" s="96">
        <f>E18/E22</f>
        <v>1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97">
        <v>0</v>
      </c>
      <c r="D19" s="98">
        <f>C19/C22</f>
        <v>0</v>
      </c>
      <c r="E19" s="97">
        <v>0</v>
      </c>
      <c r="F19" s="98">
        <f>E19/E22</f>
        <v>0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97">
        <v>0</v>
      </c>
      <c r="D20" s="98">
        <f>C20/C22</f>
        <v>0</v>
      </c>
      <c r="E20" s="97">
        <v>0</v>
      </c>
      <c r="F20" s="98">
        <f>E20/E22</f>
        <v>0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99">
        <v>1</v>
      </c>
      <c r="D21" s="100">
        <f>C21/C22</f>
        <v>0.14285714285714285</v>
      </c>
      <c r="E21" s="99">
        <v>0</v>
      </c>
      <c r="F21" s="100">
        <f>E21/E22</f>
        <v>0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7</v>
      </c>
      <c r="D22" s="52">
        <f>SUM(D18:D21)</f>
        <v>1</v>
      </c>
      <c r="E22" s="51">
        <f>SUM(E18:E21)</f>
        <v>8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95">
        <v>0</v>
      </c>
      <c r="D23" s="96">
        <f aca="true" t="shared" si="0" ref="D23:D31">C23/$C$32</f>
        <v>0</v>
      </c>
      <c r="E23" s="95">
        <v>0</v>
      </c>
      <c r="F23" s="96">
        <f>E23/$E$32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97">
        <v>3</v>
      </c>
      <c r="D24" s="98">
        <f t="shared" si="0"/>
        <v>0.42857142857142855</v>
      </c>
      <c r="E24" s="97">
        <v>7</v>
      </c>
      <c r="F24" s="98">
        <f aca="true" t="shared" si="1" ref="F24:F31">E24/$E$32</f>
        <v>0.875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97">
        <v>2</v>
      </c>
      <c r="D25" s="98">
        <f t="shared" si="0"/>
        <v>0.2857142857142857</v>
      </c>
      <c r="E25" s="97">
        <v>1</v>
      </c>
      <c r="F25" s="98">
        <f t="shared" si="1"/>
        <v>0.125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97">
        <v>1</v>
      </c>
      <c r="D26" s="98">
        <f t="shared" si="0"/>
        <v>0.14285714285714285</v>
      </c>
      <c r="E26" s="97">
        <v>0</v>
      </c>
      <c r="F26" s="98">
        <f t="shared" si="1"/>
        <v>0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97">
        <v>0</v>
      </c>
      <c r="D27" s="98">
        <f t="shared" si="0"/>
        <v>0</v>
      </c>
      <c r="E27" s="97">
        <v>0</v>
      </c>
      <c r="F27" s="98">
        <f t="shared" si="1"/>
        <v>0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97">
        <v>1</v>
      </c>
      <c r="D28" s="98">
        <f t="shared" si="0"/>
        <v>0.14285714285714285</v>
      </c>
      <c r="E28" s="97">
        <v>0</v>
      </c>
      <c r="F28" s="98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97">
        <v>0</v>
      </c>
      <c r="D29" s="98">
        <f t="shared" si="0"/>
        <v>0</v>
      </c>
      <c r="E29" s="97">
        <v>0</v>
      </c>
      <c r="F29" s="98">
        <f t="shared" si="1"/>
        <v>0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97">
        <v>0</v>
      </c>
      <c r="D30" s="98">
        <f t="shared" si="0"/>
        <v>0</v>
      </c>
      <c r="E30" s="97">
        <v>0</v>
      </c>
      <c r="F30" s="98">
        <f t="shared" si="1"/>
        <v>0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99">
        <v>0</v>
      </c>
      <c r="D31" s="100">
        <f t="shared" si="0"/>
        <v>0</v>
      </c>
      <c r="E31" s="99">
        <v>0</v>
      </c>
      <c r="F31" s="100">
        <f t="shared" si="1"/>
        <v>0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7</v>
      </c>
      <c r="D32" s="52">
        <f>SUM(D23:D31)</f>
        <v>0.9999999999999998</v>
      </c>
      <c r="E32" s="51">
        <f>SUM(E23:E31)</f>
        <v>8</v>
      </c>
      <c r="F32" s="52">
        <f>SUM(F23:F31)</f>
        <v>1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95">
        <v>5</v>
      </c>
      <c r="D33" s="96">
        <f>C33/C36</f>
        <v>0.7142857142857143</v>
      </c>
      <c r="E33" s="95">
        <v>5</v>
      </c>
      <c r="F33" s="96">
        <f>E33/E36</f>
        <v>0.625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97">
        <v>2</v>
      </c>
      <c r="D34" s="98">
        <f>C34/C36</f>
        <v>0.2857142857142857</v>
      </c>
      <c r="E34" s="97">
        <v>3</v>
      </c>
      <c r="F34" s="98">
        <f>E34/E36</f>
        <v>0.375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99">
        <v>0</v>
      </c>
      <c r="D35" s="100">
        <f>C35/C36</f>
        <v>0</v>
      </c>
      <c r="E35" s="99">
        <v>0</v>
      </c>
      <c r="F35" s="100">
        <f>E35/E36</f>
        <v>0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7</v>
      </c>
      <c r="D36" s="52">
        <f>SUM(D33:D35)</f>
        <v>1</v>
      </c>
      <c r="E36" s="51">
        <f>SUM(E33:E35)</f>
        <v>8</v>
      </c>
      <c r="F36" s="52">
        <f>SUM(F33:F35)</f>
        <v>1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1" customHeight="1">
      <c r="B41" s="22" t="s">
        <v>80</v>
      </c>
      <c r="C41" s="17">
        <v>1</v>
      </c>
      <c r="D41" s="20">
        <f aca="true" t="shared" si="2" ref="D41:D46">C41/$C$47</f>
        <v>0.14285714285714285</v>
      </c>
      <c r="E41" s="17">
        <v>0</v>
      </c>
      <c r="F41" s="20">
        <f aca="true" t="shared" si="3" ref="F41:F46">E41/$E$47</f>
        <v>0</v>
      </c>
      <c r="H41" s="9"/>
      <c r="J41" s="33"/>
      <c r="K41" s="68"/>
      <c r="L41" s="33"/>
      <c r="M41" s="43"/>
      <c r="N41" s="44"/>
    </row>
    <row r="42" spans="2:14" s="7" customFormat="1" ht="21" customHeight="1">
      <c r="B42" s="22" t="s">
        <v>81</v>
      </c>
      <c r="C42" s="17">
        <v>3</v>
      </c>
      <c r="D42" s="20">
        <f t="shared" si="2"/>
        <v>0.42857142857142855</v>
      </c>
      <c r="E42" s="17">
        <v>4</v>
      </c>
      <c r="F42" s="20">
        <f t="shared" si="3"/>
        <v>0.4</v>
      </c>
      <c r="H42" s="9"/>
      <c r="J42" s="33"/>
      <c r="K42" s="68"/>
      <c r="L42" s="33"/>
      <c r="M42" s="43"/>
      <c r="N42" s="44"/>
    </row>
    <row r="43" spans="2:14" s="7" customFormat="1" ht="21" customHeight="1">
      <c r="B43" s="22" t="s">
        <v>82</v>
      </c>
      <c r="C43" s="17">
        <v>1</v>
      </c>
      <c r="D43" s="20">
        <f t="shared" si="2"/>
        <v>0.14285714285714285</v>
      </c>
      <c r="E43" s="17">
        <v>2</v>
      </c>
      <c r="F43" s="20">
        <f t="shared" si="3"/>
        <v>0.2</v>
      </c>
      <c r="H43" s="9"/>
      <c r="J43" s="33"/>
      <c r="K43" s="68"/>
      <c r="L43" s="33"/>
      <c r="M43" s="43"/>
      <c r="N43" s="44"/>
    </row>
    <row r="44" spans="2:14" s="7" customFormat="1" ht="21" customHeight="1">
      <c r="B44" s="22" t="s">
        <v>83</v>
      </c>
      <c r="C44" s="17">
        <v>2</v>
      </c>
      <c r="D44" s="20">
        <f t="shared" si="2"/>
        <v>0.2857142857142857</v>
      </c>
      <c r="E44" s="17">
        <v>1</v>
      </c>
      <c r="F44" s="20">
        <f t="shared" si="3"/>
        <v>0.1</v>
      </c>
      <c r="H44" s="9"/>
      <c r="J44" s="33"/>
      <c r="K44" s="68"/>
      <c r="L44" s="33"/>
      <c r="M44" s="43"/>
      <c r="N44" s="44"/>
    </row>
    <row r="45" spans="2:14" s="7" customFormat="1" ht="21" customHeight="1">
      <c r="B45" s="22" t="s">
        <v>84</v>
      </c>
      <c r="C45" s="17">
        <v>0</v>
      </c>
      <c r="D45" s="20">
        <f t="shared" si="2"/>
        <v>0</v>
      </c>
      <c r="E45" s="17">
        <v>0</v>
      </c>
      <c r="F45" s="20">
        <f t="shared" si="3"/>
        <v>0</v>
      </c>
      <c r="H45" s="9"/>
      <c r="J45" s="33"/>
      <c r="K45" s="68"/>
      <c r="L45" s="33"/>
      <c r="M45" s="43"/>
      <c r="N45" s="44"/>
    </row>
    <row r="46" spans="2:14" s="7" customFormat="1" ht="21" customHeight="1" thickBot="1">
      <c r="B46" s="61" t="s">
        <v>39</v>
      </c>
      <c r="C46" s="10">
        <v>0</v>
      </c>
      <c r="D46" s="21">
        <f t="shared" si="2"/>
        <v>0</v>
      </c>
      <c r="E46" s="10">
        <v>3</v>
      </c>
      <c r="F46" s="21">
        <f t="shared" si="3"/>
        <v>0.3</v>
      </c>
      <c r="H46" s="9"/>
      <c r="J46" s="33"/>
      <c r="K46" s="68"/>
      <c r="L46" s="33"/>
      <c r="M46" s="43"/>
      <c r="N46" s="44"/>
    </row>
    <row r="47" spans="2:14" s="53" customFormat="1" ht="21" customHeight="1" thickBot="1" thickTop="1">
      <c r="B47" s="62" t="s">
        <v>4</v>
      </c>
      <c r="C47" s="51">
        <f>SUM(C41:C46)</f>
        <v>7</v>
      </c>
      <c r="D47" s="52">
        <f>SUM(D41:D46)</f>
        <v>0.9999999999999999</v>
      </c>
      <c r="E47" s="51">
        <f>SUM(E41:E46)</f>
        <v>10</v>
      </c>
      <c r="F47" s="52">
        <f>SUM(F41:F46)</f>
        <v>1</v>
      </c>
      <c r="H47" s="54"/>
      <c r="J47" s="55"/>
      <c r="K47" s="69"/>
      <c r="L47" s="55"/>
      <c r="M47" s="46"/>
      <c r="N47" s="56"/>
    </row>
    <row r="48" spans="2:14" s="7" customFormat="1" ht="15" customHeight="1" thickBot="1">
      <c r="B48" s="11"/>
      <c r="D48" s="9"/>
      <c r="F48" s="9"/>
      <c r="H48" s="9"/>
      <c r="J48" s="33"/>
      <c r="K48" s="68"/>
      <c r="L48" s="33"/>
      <c r="M48" s="43"/>
      <c r="N48" s="44"/>
    </row>
    <row r="49" spans="2:14" s="7" customFormat="1" ht="21" customHeight="1">
      <c r="B49" s="221" t="s">
        <v>107</v>
      </c>
      <c r="C49" s="231"/>
      <c r="D49" s="231"/>
      <c r="E49" s="231"/>
      <c r="F49" s="222"/>
      <c r="H49" s="9"/>
      <c r="J49" s="33"/>
      <c r="K49" s="68"/>
      <c r="L49" s="33"/>
      <c r="M49" s="43"/>
      <c r="N49" s="44"/>
    </row>
    <row r="50" spans="2:14" s="7" customFormat="1" ht="21" customHeight="1" thickBot="1">
      <c r="B50" s="228" t="s">
        <v>51</v>
      </c>
      <c r="C50" s="229"/>
      <c r="D50" s="229"/>
      <c r="E50" s="229"/>
      <c r="F50" s="230"/>
      <c r="H50" s="9"/>
      <c r="J50" s="33"/>
      <c r="K50" s="68"/>
      <c r="L50" s="33"/>
      <c r="M50" s="43"/>
      <c r="N50" s="44"/>
    </row>
    <row r="51" spans="2:14" s="7" customFormat="1" ht="21" customHeight="1" thickBot="1">
      <c r="B51" s="155"/>
      <c r="C51" s="250" t="s">
        <v>179</v>
      </c>
      <c r="D51" s="243"/>
      <c r="E51" s="250" t="s">
        <v>202</v>
      </c>
      <c r="F51" s="243"/>
      <c r="H51" s="9"/>
      <c r="J51" s="33"/>
      <c r="K51" s="68"/>
      <c r="L51" s="33"/>
      <c r="M51" s="43"/>
      <c r="N51" s="44"/>
    </row>
    <row r="52" spans="2:14" s="7" customFormat="1" ht="21" customHeight="1">
      <c r="B52" s="22" t="s">
        <v>15</v>
      </c>
      <c r="C52" s="17">
        <v>6</v>
      </c>
      <c r="D52" s="20">
        <f>C52/C55</f>
        <v>0.8571428571428571</v>
      </c>
      <c r="E52" s="17">
        <v>6</v>
      </c>
      <c r="F52" s="20">
        <f>E52/E55</f>
        <v>0.75</v>
      </c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16</v>
      </c>
      <c r="C53" s="17">
        <v>1</v>
      </c>
      <c r="D53" s="20">
        <f>C53/C55</f>
        <v>0.14285714285714285</v>
      </c>
      <c r="E53" s="17">
        <v>2</v>
      </c>
      <c r="F53" s="20">
        <f>E53/E55</f>
        <v>0.25</v>
      </c>
      <c r="H53" s="9"/>
      <c r="J53" s="33"/>
      <c r="K53" s="68"/>
      <c r="L53" s="33"/>
      <c r="M53" s="43"/>
      <c r="N53" s="44"/>
    </row>
    <row r="54" spans="2:14" s="7" customFormat="1" ht="21" customHeight="1" thickBot="1">
      <c r="B54" s="61" t="s">
        <v>90</v>
      </c>
      <c r="C54" s="10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3"/>
      <c r="K54" s="68"/>
      <c r="L54" s="33"/>
      <c r="M54" s="43"/>
      <c r="N54" s="44"/>
    </row>
    <row r="55" spans="2:14" s="53" customFormat="1" ht="21" customHeight="1" thickBot="1" thickTop="1">
      <c r="B55" s="62" t="s">
        <v>4</v>
      </c>
      <c r="C55" s="51">
        <f>SUM(C52:C54)</f>
        <v>7</v>
      </c>
      <c r="D55" s="52">
        <f>SUM(D52:D54)</f>
        <v>1</v>
      </c>
      <c r="E55" s="51">
        <f>SUM(E52:E54)</f>
        <v>8</v>
      </c>
      <c r="F55" s="52">
        <f>SUM(F52:F54)</f>
        <v>1</v>
      </c>
      <c r="H55" s="54"/>
      <c r="J55" s="55"/>
      <c r="K55" s="69"/>
      <c r="L55" s="55"/>
      <c r="M55" s="46"/>
      <c r="N55" s="56"/>
    </row>
    <row r="56" spans="2:14" s="7" customFormat="1" ht="15" customHeight="1" thickBo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21" customHeight="1">
      <c r="B57" s="221" t="s">
        <v>108</v>
      </c>
      <c r="C57" s="231"/>
      <c r="D57" s="231"/>
      <c r="E57" s="231"/>
      <c r="F57" s="222"/>
      <c r="H57" s="9"/>
      <c r="J57" s="33"/>
      <c r="K57" s="68"/>
      <c r="L57" s="33"/>
      <c r="M57" s="43"/>
      <c r="N57" s="44"/>
    </row>
    <row r="58" spans="2:14" s="7" customFormat="1" ht="21" customHeight="1" thickBot="1">
      <c r="B58" s="228" t="s">
        <v>109</v>
      </c>
      <c r="C58" s="229"/>
      <c r="D58" s="229"/>
      <c r="E58" s="229"/>
      <c r="F58" s="230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134"/>
      <c r="C59" s="250" t="s">
        <v>179</v>
      </c>
      <c r="D59" s="243"/>
      <c r="E59" s="250" t="s">
        <v>202</v>
      </c>
      <c r="F59" s="243"/>
      <c r="H59" s="9"/>
      <c r="J59" s="33"/>
      <c r="K59" s="68"/>
      <c r="L59" s="33"/>
      <c r="M59" s="43"/>
      <c r="N59" s="44"/>
    </row>
    <row r="60" spans="2:14" s="7" customFormat="1" ht="21" customHeight="1">
      <c r="B60" s="28" t="s">
        <v>18</v>
      </c>
      <c r="C60" s="95">
        <v>0</v>
      </c>
      <c r="D60" s="96">
        <f>C60/C65</f>
        <v>0</v>
      </c>
      <c r="E60" s="95">
        <v>2</v>
      </c>
      <c r="F60" s="96">
        <f>E60/E65</f>
        <v>0.25</v>
      </c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19</v>
      </c>
      <c r="C61" s="97">
        <v>3</v>
      </c>
      <c r="D61" s="98">
        <f>C61/C65</f>
        <v>0.42857142857142855</v>
      </c>
      <c r="E61" s="97">
        <v>3</v>
      </c>
      <c r="F61" s="98">
        <f>E61/E65</f>
        <v>0.375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110</v>
      </c>
      <c r="C62" s="97">
        <v>3</v>
      </c>
      <c r="D62" s="98">
        <f>C62/C65</f>
        <v>0.42857142857142855</v>
      </c>
      <c r="E62" s="97">
        <v>0</v>
      </c>
      <c r="F62" s="98">
        <f>E62/E65</f>
        <v>0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21</v>
      </c>
      <c r="C63" s="97">
        <v>0</v>
      </c>
      <c r="D63" s="98">
        <f>C63/C65</f>
        <v>0</v>
      </c>
      <c r="E63" s="97">
        <v>2</v>
      </c>
      <c r="F63" s="98">
        <f>E63/E65</f>
        <v>0.25</v>
      </c>
      <c r="H63" s="9"/>
      <c r="J63" s="33"/>
      <c r="K63" s="68"/>
      <c r="L63" s="33"/>
      <c r="M63" s="43"/>
      <c r="N63" s="44"/>
    </row>
    <row r="64" spans="2:14" s="7" customFormat="1" ht="21" customHeight="1" thickBot="1">
      <c r="B64" s="61" t="s">
        <v>90</v>
      </c>
      <c r="C64" s="99">
        <v>1</v>
      </c>
      <c r="D64" s="100">
        <f>C64/C65</f>
        <v>0.14285714285714285</v>
      </c>
      <c r="E64" s="99">
        <v>1</v>
      </c>
      <c r="F64" s="100">
        <f>E64/E65</f>
        <v>0.125</v>
      </c>
      <c r="H64" s="9"/>
      <c r="J64" s="33"/>
      <c r="K64" s="68"/>
      <c r="L64" s="33"/>
      <c r="M64" s="43"/>
      <c r="N64" s="44"/>
    </row>
    <row r="65" spans="2:14" s="7" customFormat="1" ht="21" customHeight="1" thickBot="1" thickTop="1">
      <c r="B65" s="62" t="s">
        <v>4</v>
      </c>
      <c r="C65" s="51">
        <f>SUM(C60:C64)</f>
        <v>7</v>
      </c>
      <c r="D65" s="52">
        <f>SUM(D60:D64)</f>
        <v>1</v>
      </c>
      <c r="E65" s="51">
        <f>SUM(E60:E64)</f>
        <v>8</v>
      </c>
      <c r="F65" s="52">
        <f>SUM(F60:F64)</f>
        <v>1</v>
      </c>
      <c r="H65" s="9"/>
      <c r="J65" s="33"/>
      <c r="K65" s="68"/>
      <c r="L65" s="33"/>
      <c r="M65" s="43"/>
      <c r="N65" s="44"/>
    </row>
    <row r="66" spans="2:14" s="7" customFormat="1" ht="15" customHeight="1" thickBot="1">
      <c r="B66" s="11"/>
      <c r="D66" s="9"/>
      <c r="F66" s="9"/>
      <c r="H66" s="9"/>
      <c r="J66" s="33"/>
      <c r="K66" s="68"/>
      <c r="L66" s="33"/>
      <c r="M66" s="43"/>
      <c r="N66" s="44"/>
    </row>
    <row r="67" spans="2:26" s="7" customFormat="1" ht="21" customHeight="1">
      <c r="B67" s="221" t="s">
        <v>111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2"/>
    </row>
    <row r="68" spans="2:26" s="7" customFormat="1" ht="21" customHeight="1" thickBot="1">
      <c r="B68" s="228" t="s">
        <v>101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spans="2:26" s="7" customFormat="1" ht="21" customHeight="1" thickBot="1">
      <c r="B69" s="258"/>
      <c r="C69" s="225" t="s">
        <v>18</v>
      </c>
      <c r="D69" s="226"/>
      <c r="E69" s="226"/>
      <c r="F69" s="227"/>
      <c r="G69" s="225" t="s">
        <v>19</v>
      </c>
      <c r="H69" s="226"/>
      <c r="I69" s="226"/>
      <c r="J69" s="227"/>
      <c r="K69" s="226" t="s">
        <v>20</v>
      </c>
      <c r="L69" s="226"/>
      <c r="M69" s="226"/>
      <c r="N69" s="227"/>
      <c r="O69" s="226" t="s">
        <v>21</v>
      </c>
      <c r="P69" s="226"/>
      <c r="Q69" s="226"/>
      <c r="R69" s="226"/>
      <c r="S69" s="225" t="s">
        <v>90</v>
      </c>
      <c r="T69" s="226"/>
      <c r="U69" s="226"/>
      <c r="V69" s="227"/>
      <c r="W69" s="240" t="s">
        <v>4</v>
      </c>
      <c r="X69" s="240"/>
      <c r="Y69" s="240"/>
      <c r="Z69" s="241"/>
    </row>
    <row r="70" spans="2:26" s="7" customFormat="1" ht="21" customHeight="1" thickBot="1">
      <c r="B70" s="239"/>
      <c r="C70" s="250" t="s">
        <v>179</v>
      </c>
      <c r="D70" s="243"/>
      <c r="E70" s="250" t="s">
        <v>202</v>
      </c>
      <c r="F70" s="243"/>
      <c r="G70" s="250" t="s">
        <v>179</v>
      </c>
      <c r="H70" s="243"/>
      <c r="I70" s="250" t="s">
        <v>202</v>
      </c>
      <c r="J70" s="243"/>
      <c r="K70" s="250" t="s">
        <v>179</v>
      </c>
      <c r="L70" s="243"/>
      <c r="M70" s="250" t="s">
        <v>202</v>
      </c>
      <c r="N70" s="243"/>
      <c r="O70" s="250" t="s">
        <v>179</v>
      </c>
      <c r="P70" s="243"/>
      <c r="Q70" s="250" t="s">
        <v>202</v>
      </c>
      <c r="R70" s="243"/>
      <c r="S70" s="250" t="s">
        <v>179</v>
      </c>
      <c r="T70" s="243"/>
      <c r="U70" s="250" t="s">
        <v>202</v>
      </c>
      <c r="V70" s="243"/>
      <c r="W70" s="250" t="s">
        <v>179</v>
      </c>
      <c r="X70" s="243"/>
      <c r="Y70" s="250" t="s">
        <v>202</v>
      </c>
      <c r="Z70" s="243"/>
    </row>
    <row r="71" spans="2:30" s="7" customFormat="1" ht="28.5" customHeight="1">
      <c r="B71" s="22" t="s">
        <v>27</v>
      </c>
      <c r="C71" s="91">
        <v>0</v>
      </c>
      <c r="D71" s="119">
        <f aca="true" t="shared" si="4" ref="D71:D77">C71/W71</f>
        <v>0</v>
      </c>
      <c r="E71" s="189">
        <v>0</v>
      </c>
      <c r="F71" s="202">
        <f>E71/Y71</f>
        <v>0</v>
      </c>
      <c r="G71" s="91">
        <v>0</v>
      </c>
      <c r="H71" s="119">
        <f aca="true" t="shared" si="5" ref="H71:H77">G71/W71</f>
        <v>0</v>
      </c>
      <c r="I71" s="189">
        <v>1</v>
      </c>
      <c r="J71" s="202">
        <f>I71/Y71</f>
        <v>0.125</v>
      </c>
      <c r="K71" s="91">
        <v>0</v>
      </c>
      <c r="L71" s="119">
        <f aca="true" t="shared" si="6" ref="L71:L77">K71/W71</f>
        <v>0</v>
      </c>
      <c r="M71" s="189">
        <v>2</v>
      </c>
      <c r="N71" s="202">
        <f>M71/Y71</f>
        <v>0.25</v>
      </c>
      <c r="O71" s="91">
        <v>7</v>
      </c>
      <c r="P71" s="92">
        <f aca="true" t="shared" si="7" ref="P71:P77">O71/W71</f>
        <v>1</v>
      </c>
      <c r="Q71" s="91">
        <v>5</v>
      </c>
      <c r="R71" s="92">
        <f>Q71/Y71</f>
        <v>0.625</v>
      </c>
      <c r="S71" s="123">
        <v>0</v>
      </c>
      <c r="T71" s="119">
        <f aca="true" t="shared" si="8" ref="T71:T77">S71/W71</f>
        <v>0</v>
      </c>
      <c r="U71" s="123">
        <v>0</v>
      </c>
      <c r="V71" s="119">
        <f>U71/Y71</f>
        <v>0</v>
      </c>
      <c r="W71" s="126">
        <f aca="true" t="shared" si="9" ref="W71:W77">O71+K71+G71+C71+S71</f>
        <v>7</v>
      </c>
      <c r="X71" s="48">
        <f aca="true" t="shared" si="10" ref="X71:X77">D71+H71+L71+P71+T71</f>
        <v>1</v>
      </c>
      <c r="Y71" s="126">
        <f>Q71+M71+I71+E71+U71</f>
        <v>8</v>
      </c>
      <c r="Z71" s="48">
        <f aca="true" t="shared" si="11" ref="Z71:Z77">F71+J71+N71+R71+V71</f>
        <v>1</v>
      </c>
      <c r="AA71" s="14"/>
      <c r="AB71" s="14"/>
      <c r="AC71" s="14"/>
      <c r="AD71" s="12"/>
    </row>
    <row r="72" spans="2:30" s="7" customFormat="1" ht="28.5" customHeight="1">
      <c r="B72" s="22" t="s">
        <v>22</v>
      </c>
      <c r="C72" s="91">
        <v>0</v>
      </c>
      <c r="D72" s="119">
        <f t="shared" si="4"/>
        <v>0</v>
      </c>
      <c r="E72" s="118">
        <v>0</v>
      </c>
      <c r="F72" s="119">
        <f aca="true" t="shared" si="12" ref="F72:F77">E72/Y72</f>
        <v>0</v>
      </c>
      <c r="G72" s="91">
        <v>0</v>
      </c>
      <c r="H72" s="119">
        <f t="shared" si="5"/>
        <v>0</v>
      </c>
      <c r="I72" s="118">
        <v>1</v>
      </c>
      <c r="J72" s="119">
        <f aca="true" t="shared" si="13" ref="J72:J77">I72/Y72</f>
        <v>0.125</v>
      </c>
      <c r="K72" s="91">
        <v>0</v>
      </c>
      <c r="L72" s="119">
        <f t="shared" si="6"/>
        <v>0</v>
      </c>
      <c r="M72" s="118">
        <v>1</v>
      </c>
      <c r="N72" s="119">
        <f aca="true" t="shared" si="14" ref="N72:N77">M72/Y72</f>
        <v>0.125</v>
      </c>
      <c r="O72" s="91">
        <v>7</v>
      </c>
      <c r="P72" s="92">
        <f t="shared" si="7"/>
        <v>1</v>
      </c>
      <c r="Q72" s="91">
        <v>6</v>
      </c>
      <c r="R72" s="92">
        <f aca="true" t="shared" si="15" ref="R72:R77">Q72/Y72</f>
        <v>0.75</v>
      </c>
      <c r="S72" s="124">
        <v>0</v>
      </c>
      <c r="T72" s="119">
        <f t="shared" si="8"/>
        <v>0</v>
      </c>
      <c r="U72" s="124">
        <v>0</v>
      </c>
      <c r="V72" s="119">
        <f aca="true" t="shared" si="16" ref="V72:V77">U72/Y72</f>
        <v>0</v>
      </c>
      <c r="W72" s="71">
        <f t="shared" si="9"/>
        <v>7</v>
      </c>
      <c r="X72" s="48">
        <f t="shared" si="10"/>
        <v>1</v>
      </c>
      <c r="Y72" s="71">
        <f aca="true" t="shared" si="17" ref="Y72:Y77">Q72+M72+I72+E72+U72</f>
        <v>8</v>
      </c>
      <c r="Z72" s="48">
        <f t="shared" si="11"/>
        <v>1</v>
      </c>
      <c r="AA72" s="14"/>
      <c r="AB72" s="14"/>
      <c r="AC72" s="14"/>
      <c r="AD72" s="12"/>
    </row>
    <row r="73" spans="2:30" s="7" customFormat="1" ht="28.5" customHeight="1">
      <c r="B73" s="22" t="s">
        <v>23</v>
      </c>
      <c r="C73" s="91">
        <v>0</v>
      </c>
      <c r="D73" s="119">
        <f t="shared" si="4"/>
        <v>0</v>
      </c>
      <c r="E73" s="118">
        <v>0</v>
      </c>
      <c r="F73" s="119">
        <f t="shared" si="12"/>
        <v>0</v>
      </c>
      <c r="G73" s="91">
        <v>0</v>
      </c>
      <c r="H73" s="119">
        <f t="shared" si="5"/>
        <v>0</v>
      </c>
      <c r="I73" s="118">
        <v>1</v>
      </c>
      <c r="J73" s="119">
        <f t="shared" si="13"/>
        <v>0.125</v>
      </c>
      <c r="K73" s="91">
        <v>0</v>
      </c>
      <c r="L73" s="119">
        <f t="shared" si="6"/>
        <v>0</v>
      </c>
      <c r="M73" s="118">
        <v>2</v>
      </c>
      <c r="N73" s="119">
        <f t="shared" si="14"/>
        <v>0.25</v>
      </c>
      <c r="O73" s="91">
        <v>7</v>
      </c>
      <c r="P73" s="92">
        <f t="shared" si="7"/>
        <v>1</v>
      </c>
      <c r="Q73" s="91">
        <v>5</v>
      </c>
      <c r="R73" s="92">
        <f t="shared" si="15"/>
        <v>0.625</v>
      </c>
      <c r="S73" s="124">
        <v>0</v>
      </c>
      <c r="T73" s="119">
        <f t="shared" si="8"/>
        <v>0</v>
      </c>
      <c r="U73" s="124">
        <v>0</v>
      </c>
      <c r="V73" s="119">
        <f t="shared" si="16"/>
        <v>0</v>
      </c>
      <c r="W73" s="71">
        <f t="shared" si="9"/>
        <v>7</v>
      </c>
      <c r="X73" s="48">
        <f t="shared" si="10"/>
        <v>1</v>
      </c>
      <c r="Y73" s="71">
        <f t="shared" si="17"/>
        <v>8</v>
      </c>
      <c r="Z73" s="48">
        <f t="shared" si="11"/>
        <v>1</v>
      </c>
      <c r="AA73" s="14"/>
      <c r="AB73" s="14"/>
      <c r="AC73" s="14"/>
      <c r="AD73" s="12"/>
    </row>
    <row r="74" spans="2:30" s="7" customFormat="1" ht="28.5" customHeight="1">
      <c r="B74" s="22" t="s">
        <v>114</v>
      </c>
      <c r="C74" s="91">
        <v>0</v>
      </c>
      <c r="D74" s="119">
        <f t="shared" si="4"/>
        <v>0</v>
      </c>
      <c r="E74" s="118">
        <v>0</v>
      </c>
      <c r="F74" s="119">
        <f t="shared" si="12"/>
        <v>0</v>
      </c>
      <c r="G74" s="91">
        <v>0</v>
      </c>
      <c r="H74" s="119">
        <f t="shared" si="5"/>
        <v>0</v>
      </c>
      <c r="I74" s="118">
        <v>1</v>
      </c>
      <c r="J74" s="119">
        <f t="shared" si="13"/>
        <v>0.125</v>
      </c>
      <c r="K74" s="91">
        <v>0</v>
      </c>
      <c r="L74" s="119">
        <f t="shared" si="6"/>
        <v>0</v>
      </c>
      <c r="M74" s="118">
        <v>0</v>
      </c>
      <c r="N74" s="119">
        <f t="shared" si="14"/>
        <v>0</v>
      </c>
      <c r="O74" s="91">
        <v>7</v>
      </c>
      <c r="P74" s="92">
        <f t="shared" si="7"/>
        <v>1</v>
      </c>
      <c r="Q74" s="91">
        <v>7</v>
      </c>
      <c r="R74" s="92">
        <f t="shared" si="15"/>
        <v>0.875</v>
      </c>
      <c r="S74" s="124">
        <v>0</v>
      </c>
      <c r="T74" s="119">
        <f t="shared" si="8"/>
        <v>0</v>
      </c>
      <c r="U74" s="124">
        <v>0</v>
      </c>
      <c r="V74" s="119">
        <f t="shared" si="16"/>
        <v>0</v>
      </c>
      <c r="W74" s="71">
        <f t="shared" si="9"/>
        <v>7</v>
      </c>
      <c r="X74" s="48">
        <f t="shared" si="10"/>
        <v>1</v>
      </c>
      <c r="Y74" s="71">
        <f t="shared" si="17"/>
        <v>8</v>
      </c>
      <c r="Z74" s="48">
        <f t="shared" si="11"/>
        <v>1</v>
      </c>
      <c r="AA74" s="14"/>
      <c r="AB74" s="14"/>
      <c r="AC74" s="14"/>
      <c r="AD74" s="12"/>
    </row>
    <row r="75" spans="2:30" s="7" customFormat="1" ht="28.5" customHeight="1">
      <c r="B75" s="22" t="s">
        <v>115</v>
      </c>
      <c r="C75" s="91">
        <v>0</v>
      </c>
      <c r="D75" s="119">
        <f t="shared" si="4"/>
        <v>0</v>
      </c>
      <c r="E75" s="118">
        <v>0</v>
      </c>
      <c r="F75" s="119">
        <f t="shared" si="12"/>
        <v>0</v>
      </c>
      <c r="G75" s="91">
        <v>0</v>
      </c>
      <c r="H75" s="119">
        <f t="shared" si="5"/>
        <v>0</v>
      </c>
      <c r="I75" s="118">
        <v>1</v>
      </c>
      <c r="J75" s="119">
        <f t="shared" si="13"/>
        <v>0.125</v>
      </c>
      <c r="K75" s="91">
        <v>0</v>
      </c>
      <c r="L75" s="119">
        <f t="shared" si="6"/>
        <v>0</v>
      </c>
      <c r="M75" s="118">
        <v>0</v>
      </c>
      <c r="N75" s="119">
        <f t="shared" si="14"/>
        <v>0</v>
      </c>
      <c r="O75" s="91">
        <v>7</v>
      </c>
      <c r="P75" s="92">
        <f t="shared" si="7"/>
        <v>1</v>
      </c>
      <c r="Q75" s="91">
        <v>7</v>
      </c>
      <c r="R75" s="92">
        <f t="shared" si="15"/>
        <v>0.875</v>
      </c>
      <c r="S75" s="124">
        <v>0</v>
      </c>
      <c r="T75" s="119">
        <f t="shared" si="8"/>
        <v>0</v>
      </c>
      <c r="U75" s="124">
        <v>0</v>
      </c>
      <c r="V75" s="119">
        <f t="shared" si="16"/>
        <v>0</v>
      </c>
      <c r="W75" s="71">
        <f t="shared" si="9"/>
        <v>7</v>
      </c>
      <c r="X75" s="48">
        <f t="shared" si="10"/>
        <v>1</v>
      </c>
      <c r="Y75" s="71">
        <f t="shared" si="17"/>
        <v>8</v>
      </c>
      <c r="Z75" s="48">
        <f t="shared" si="11"/>
        <v>1</v>
      </c>
      <c r="AA75" s="14"/>
      <c r="AB75" s="14"/>
      <c r="AC75" s="14"/>
      <c r="AD75" s="12"/>
    </row>
    <row r="76" spans="2:30" s="7" customFormat="1" ht="28.5" customHeight="1">
      <c r="B76" s="22" t="s">
        <v>116</v>
      </c>
      <c r="C76" s="91">
        <v>0</v>
      </c>
      <c r="D76" s="119">
        <f t="shared" si="4"/>
        <v>0</v>
      </c>
      <c r="E76" s="118">
        <v>0</v>
      </c>
      <c r="F76" s="119">
        <f t="shared" si="12"/>
        <v>0</v>
      </c>
      <c r="G76" s="91">
        <v>1</v>
      </c>
      <c r="H76" s="119">
        <f t="shared" si="5"/>
        <v>0.14285714285714285</v>
      </c>
      <c r="I76" s="118">
        <v>2</v>
      </c>
      <c r="J76" s="119">
        <f t="shared" si="13"/>
        <v>0.25</v>
      </c>
      <c r="K76" s="91">
        <v>1</v>
      </c>
      <c r="L76" s="119">
        <f t="shared" si="6"/>
        <v>0.14285714285714285</v>
      </c>
      <c r="M76" s="118">
        <v>3</v>
      </c>
      <c r="N76" s="119">
        <f t="shared" si="14"/>
        <v>0.375</v>
      </c>
      <c r="O76" s="91">
        <v>5</v>
      </c>
      <c r="P76" s="92">
        <f t="shared" si="7"/>
        <v>0.7142857142857143</v>
      </c>
      <c r="Q76" s="91">
        <v>3</v>
      </c>
      <c r="R76" s="92">
        <f t="shared" si="15"/>
        <v>0.375</v>
      </c>
      <c r="S76" s="124">
        <v>0</v>
      </c>
      <c r="T76" s="119">
        <f t="shared" si="8"/>
        <v>0</v>
      </c>
      <c r="U76" s="124">
        <v>0</v>
      </c>
      <c r="V76" s="119">
        <f t="shared" si="16"/>
        <v>0</v>
      </c>
      <c r="W76" s="71">
        <f t="shared" si="9"/>
        <v>7</v>
      </c>
      <c r="X76" s="48">
        <f t="shared" si="10"/>
        <v>1</v>
      </c>
      <c r="Y76" s="71">
        <f t="shared" si="17"/>
        <v>8</v>
      </c>
      <c r="Z76" s="48">
        <f t="shared" si="11"/>
        <v>1</v>
      </c>
      <c r="AA76" s="13"/>
      <c r="AB76" s="13"/>
      <c r="AC76" s="13"/>
      <c r="AD76" s="12"/>
    </row>
    <row r="77" spans="2:30" s="7" customFormat="1" ht="28.5" customHeight="1" thickBot="1">
      <c r="B77" s="114" t="s">
        <v>41</v>
      </c>
      <c r="C77" s="111">
        <v>0</v>
      </c>
      <c r="D77" s="121">
        <f t="shared" si="4"/>
        <v>0</v>
      </c>
      <c r="E77" s="120">
        <v>0</v>
      </c>
      <c r="F77" s="121">
        <f t="shared" si="12"/>
        <v>0</v>
      </c>
      <c r="G77" s="111">
        <v>1</v>
      </c>
      <c r="H77" s="121">
        <f t="shared" si="5"/>
        <v>0.14285714285714285</v>
      </c>
      <c r="I77" s="120">
        <v>2</v>
      </c>
      <c r="J77" s="121">
        <f t="shared" si="13"/>
        <v>0.25</v>
      </c>
      <c r="K77" s="111">
        <v>1</v>
      </c>
      <c r="L77" s="121">
        <f t="shared" si="6"/>
        <v>0.14285714285714285</v>
      </c>
      <c r="M77" s="120">
        <v>4</v>
      </c>
      <c r="N77" s="121">
        <f t="shared" si="14"/>
        <v>0.5</v>
      </c>
      <c r="O77" s="111">
        <v>5</v>
      </c>
      <c r="P77" s="113">
        <f t="shared" si="7"/>
        <v>0.7142857142857143</v>
      </c>
      <c r="Q77" s="111">
        <v>2</v>
      </c>
      <c r="R77" s="112">
        <f t="shared" si="15"/>
        <v>0.25</v>
      </c>
      <c r="S77" s="125">
        <v>0</v>
      </c>
      <c r="T77" s="121">
        <f t="shared" si="8"/>
        <v>0</v>
      </c>
      <c r="U77" s="125">
        <v>0</v>
      </c>
      <c r="V77" s="121">
        <f t="shared" si="16"/>
        <v>0</v>
      </c>
      <c r="W77" s="73">
        <f t="shared" si="9"/>
        <v>7</v>
      </c>
      <c r="X77" s="49">
        <f t="shared" si="10"/>
        <v>1</v>
      </c>
      <c r="Y77" s="73">
        <f t="shared" si="17"/>
        <v>8</v>
      </c>
      <c r="Z77" s="49">
        <f t="shared" si="11"/>
        <v>1</v>
      </c>
      <c r="AA77" s="13"/>
      <c r="AB77" s="13"/>
      <c r="AC77" s="13"/>
      <c r="AD77" s="12"/>
    </row>
    <row r="78" spans="2:20" s="17" customFormat="1" ht="18" customHeight="1" thickBot="1">
      <c r="B78" s="34"/>
      <c r="C78" s="16"/>
      <c r="D78" s="15"/>
      <c r="E78" s="16"/>
      <c r="F78" s="15"/>
      <c r="G78" s="16"/>
      <c r="H78" s="15"/>
      <c r="I78" s="16"/>
      <c r="J78" s="15"/>
      <c r="K78" s="70"/>
      <c r="L78" s="15"/>
      <c r="M78" s="72"/>
      <c r="N78" s="82"/>
      <c r="O78" s="34"/>
      <c r="P78" s="88"/>
      <c r="Q78" s="88"/>
      <c r="R78" s="88"/>
      <c r="S78" s="88"/>
      <c r="T78" s="89"/>
    </row>
    <row r="79" spans="2:26" s="7" customFormat="1" ht="21" customHeight="1">
      <c r="B79" s="221" t="s">
        <v>112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22"/>
    </row>
    <row r="80" spans="2:26" s="7" customFormat="1" ht="21" customHeight="1" thickBot="1">
      <c r="B80" s="228" t="s">
        <v>113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8"/>
      <c r="C81" s="225" t="s">
        <v>18</v>
      </c>
      <c r="D81" s="226"/>
      <c r="E81" s="226"/>
      <c r="F81" s="227"/>
      <c r="G81" s="260" t="s">
        <v>19</v>
      </c>
      <c r="H81" s="260"/>
      <c r="I81" s="260"/>
      <c r="J81" s="260"/>
      <c r="K81" s="225" t="s">
        <v>20</v>
      </c>
      <c r="L81" s="226"/>
      <c r="M81" s="226"/>
      <c r="N81" s="227"/>
      <c r="O81" s="260" t="s">
        <v>21</v>
      </c>
      <c r="P81" s="260"/>
      <c r="Q81" s="260"/>
      <c r="R81" s="260"/>
      <c r="S81" s="225" t="s">
        <v>90</v>
      </c>
      <c r="T81" s="226"/>
      <c r="U81" s="226"/>
      <c r="V81" s="227"/>
      <c r="W81" s="261" t="s">
        <v>4</v>
      </c>
      <c r="X81" s="261"/>
      <c r="Y81" s="261"/>
      <c r="Z81" s="262"/>
    </row>
    <row r="82" spans="2:26" s="7" customFormat="1" ht="21" customHeight="1" thickBot="1">
      <c r="B82" s="239"/>
      <c r="C82" s="250" t="s">
        <v>179</v>
      </c>
      <c r="D82" s="243"/>
      <c r="E82" s="250" t="s">
        <v>202</v>
      </c>
      <c r="F82" s="243"/>
      <c r="G82" s="250" t="s">
        <v>179</v>
      </c>
      <c r="H82" s="243"/>
      <c r="I82" s="250" t="s">
        <v>202</v>
      </c>
      <c r="J82" s="243"/>
      <c r="K82" s="250" t="s">
        <v>179</v>
      </c>
      <c r="L82" s="243"/>
      <c r="M82" s="250" t="s">
        <v>202</v>
      </c>
      <c r="N82" s="243"/>
      <c r="O82" s="250" t="s">
        <v>179</v>
      </c>
      <c r="P82" s="243"/>
      <c r="Q82" s="250" t="s">
        <v>202</v>
      </c>
      <c r="R82" s="243"/>
      <c r="S82" s="250" t="s">
        <v>179</v>
      </c>
      <c r="T82" s="243"/>
      <c r="U82" s="250" t="s">
        <v>202</v>
      </c>
      <c r="V82" s="243"/>
      <c r="W82" s="250" t="s">
        <v>179</v>
      </c>
      <c r="X82" s="243"/>
      <c r="Y82" s="250" t="s">
        <v>202</v>
      </c>
      <c r="Z82" s="243"/>
    </row>
    <row r="83" spans="2:30" s="7" customFormat="1" ht="28.5" customHeight="1">
      <c r="B83" s="22" t="s">
        <v>42</v>
      </c>
      <c r="C83" s="91">
        <v>0</v>
      </c>
      <c r="D83" s="119">
        <f>C83/W83</f>
        <v>0</v>
      </c>
      <c r="E83" s="91">
        <v>0</v>
      </c>
      <c r="F83" s="119">
        <f>E83/$Y83</f>
        <v>0</v>
      </c>
      <c r="G83" s="91">
        <v>0</v>
      </c>
      <c r="H83" s="92">
        <f>G83/W83</f>
        <v>0</v>
      </c>
      <c r="I83" s="91">
        <v>1</v>
      </c>
      <c r="J83" s="92">
        <f>I83/$Y83</f>
        <v>0.125</v>
      </c>
      <c r="K83" s="91">
        <v>0</v>
      </c>
      <c r="L83" s="119">
        <f>K83/W83</f>
        <v>0</v>
      </c>
      <c r="M83" s="91">
        <v>0</v>
      </c>
      <c r="N83" s="119">
        <f>M83/$Y83</f>
        <v>0</v>
      </c>
      <c r="O83" s="91">
        <v>7</v>
      </c>
      <c r="P83" s="92">
        <f>O83/W83</f>
        <v>1</v>
      </c>
      <c r="Q83" s="91">
        <v>7</v>
      </c>
      <c r="R83" s="92">
        <f>Q83/$Y83</f>
        <v>0.875</v>
      </c>
      <c r="S83" s="123">
        <v>0</v>
      </c>
      <c r="T83" s="119">
        <f>S83/W83</f>
        <v>0</v>
      </c>
      <c r="U83" s="123">
        <v>0</v>
      </c>
      <c r="V83" s="119">
        <f>U83/$Y83</f>
        <v>0</v>
      </c>
      <c r="W83" s="126">
        <f>O83+K83+G83+C83+S83</f>
        <v>7</v>
      </c>
      <c r="X83" s="48">
        <f>D83+H83+L83+P83+T83</f>
        <v>1</v>
      </c>
      <c r="Y83" s="126">
        <f>Q83+M83+I83+E83+U83</f>
        <v>8</v>
      </c>
      <c r="Z83" s="48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22" t="s">
        <v>26</v>
      </c>
      <c r="C84" s="91">
        <v>0</v>
      </c>
      <c r="D84" s="119">
        <f>C84/W84</f>
        <v>0</v>
      </c>
      <c r="E84" s="91">
        <v>0</v>
      </c>
      <c r="F84" s="119">
        <f>E84/$Y84</f>
        <v>0</v>
      </c>
      <c r="G84" s="91">
        <v>0</v>
      </c>
      <c r="H84" s="92">
        <f>G84/W84</f>
        <v>0</v>
      </c>
      <c r="I84" s="91">
        <v>1</v>
      </c>
      <c r="J84" s="92">
        <f>I84/$Y84</f>
        <v>0.125</v>
      </c>
      <c r="K84" s="91">
        <v>0</v>
      </c>
      <c r="L84" s="119">
        <f>K84/W84</f>
        <v>0</v>
      </c>
      <c r="M84" s="91">
        <v>0</v>
      </c>
      <c r="N84" s="119">
        <f>M84/$Y84</f>
        <v>0</v>
      </c>
      <c r="O84" s="91">
        <v>7</v>
      </c>
      <c r="P84" s="92">
        <f>O84/W84</f>
        <v>1</v>
      </c>
      <c r="Q84" s="91">
        <v>7</v>
      </c>
      <c r="R84" s="92">
        <f>Q84/$Y84</f>
        <v>0.875</v>
      </c>
      <c r="S84" s="91">
        <v>0</v>
      </c>
      <c r="T84" s="119">
        <f>S84/W84</f>
        <v>0</v>
      </c>
      <c r="U84" s="91">
        <v>0</v>
      </c>
      <c r="V84" s="119">
        <f>U84/$Y84</f>
        <v>0</v>
      </c>
      <c r="W84" s="71">
        <f>O84+K84+G84+C84+S84</f>
        <v>7</v>
      </c>
      <c r="X84" s="48">
        <f>D84+H84+L84+P84+T84</f>
        <v>1</v>
      </c>
      <c r="Y84" s="71">
        <f>Q84+M84+I84+E84+U84</f>
        <v>8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14" t="s">
        <v>43</v>
      </c>
      <c r="C85" s="111">
        <v>0</v>
      </c>
      <c r="D85" s="121">
        <f>C85/W85</f>
        <v>0</v>
      </c>
      <c r="E85" s="111">
        <v>0</v>
      </c>
      <c r="F85" s="121">
        <f>E85/$Y85</f>
        <v>0</v>
      </c>
      <c r="G85" s="111">
        <v>0</v>
      </c>
      <c r="H85" s="113">
        <f>G85/W85</f>
        <v>0</v>
      </c>
      <c r="I85" s="111">
        <v>1</v>
      </c>
      <c r="J85" s="121">
        <f>I85/$Y85</f>
        <v>0.125</v>
      </c>
      <c r="K85" s="111">
        <v>0</v>
      </c>
      <c r="L85" s="121">
        <f>K85/W85</f>
        <v>0</v>
      </c>
      <c r="M85" s="111">
        <v>1</v>
      </c>
      <c r="N85" s="121">
        <f>M85/$Y85</f>
        <v>0.125</v>
      </c>
      <c r="O85" s="111">
        <v>7</v>
      </c>
      <c r="P85" s="113">
        <f>O85/W85</f>
        <v>1</v>
      </c>
      <c r="Q85" s="111">
        <v>6</v>
      </c>
      <c r="R85" s="121">
        <f>Q85/$Y85</f>
        <v>0.75</v>
      </c>
      <c r="S85" s="111">
        <v>0</v>
      </c>
      <c r="T85" s="121">
        <f>S85/W85</f>
        <v>0</v>
      </c>
      <c r="U85" s="111">
        <v>0</v>
      </c>
      <c r="V85" s="121">
        <f>U85/$Y85</f>
        <v>0</v>
      </c>
      <c r="W85" s="73">
        <f>O85+K85+G85+C85+S85</f>
        <v>7</v>
      </c>
      <c r="X85" s="49">
        <f>D85+H85+L85+P85+T85</f>
        <v>1</v>
      </c>
      <c r="Y85" s="73">
        <f>Q85+M85+I85+E85+U85</f>
        <v>8</v>
      </c>
      <c r="Z85" s="49">
        <f>F85+J85+N85+R85+V85</f>
        <v>1</v>
      </c>
      <c r="AA85" s="13"/>
      <c r="AB85" s="13"/>
      <c r="AC85" s="13"/>
      <c r="AD85" s="12"/>
    </row>
    <row r="86" spans="2:14" s="7" customFormat="1" ht="18" customHeight="1" thickBot="1">
      <c r="B86" s="11"/>
      <c r="D86" s="9"/>
      <c r="F86" s="9"/>
      <c r="H86" s="9"/>
      <c r="J86" s="33"/>
      <c r="K86" s="68"/>
      <c r="L86" s="33"/>
      <c r="M86" s="43"/>
      <c r="N86" s="44"/>
    </row>
    <row r="87" spans="2:26" s="7" customFormat="1" ht="21" customHeight="1">
      <c r="B87" s="221" t="s">
        <v>28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22"/>
    </row>
    <row r="88" spans="2:26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30"/>
    </row>
    <row r="89" spans="2:26" s="7" customFormat="1" ht="21" customHeight="1" thickBot="1">
      <c r="B89" s="258"/>
      <c r="C89" s="225" t="s">
        <v>18</v>
      </c>
      <c r="D89" s="226"/>
      <c r="E89" s="226"/>
      <c r="F89" s="227"/>
      <c r="G89" s="284" t="s">
        <v>19</v>
      </c>
      <c r="H89" s="260"/>
      <c r="I89" s="260"/>
      <c r="J89" s="260"/>
      <c r="K89" s="225" t="s">
        <v>20</v>
      </c>
      <c r="L89" s="226"/>
      <c r="M89" s="226"/>
      <c r="N89" s="227"/>
      <c r="O89" s="284" t="s">
        <v>21</v>
      </c>
      <c r="P89" s="260"/>
      <c r="Q89" s="260"/>
      <c r="R89" s="260"/>
      <c r="S89" s="225" t="s">
        <v>90</v>
      </c>
      <c r="T89" s="226"/>
      <c r="U89" s="226"/>
      <c r="V89" s="226"/>
      <c r="W89" s="254" t="s">
        <v>4</v>
      </c>
      <c r="X89" s="240"/>
      <c r="Y89" s="240"/>
      <c r="Z89" s="241"/>
    </row>
    <row r="90" spans="2:26" s="7" customFormat="1" ht="21" customHeight="1" thickBot="1">
      <c r="B90" s="239"/>
      <c r="C90" s="250" t="s">
        <v>179</v>
      </c>
      <c r="D90" s="243"/>
      <c r="E90" s="250" t="s">
        <v>202</v>
      </c>
      <c r="F90" s="243"/>
      <c r="G90" s="250" t="s">
        <v>179</v>
      </c>
      <c r="H90" s="243"/>
      <c r="I90" s="250" t="s">
        <v>202</v>
      </c>
      <c r="J90" s="243"/>
      <c r="K90" s="250" t="s">
        <v>179</v>
      </c>
      <c r="L90" s="243"/>
      <c r="M90" s="250" t="s">
        <v>202</v>
      </c>
      <c r="N90" s="243"/>
      <c r="O90" s="250" t="s">
        <v>179</v>
      </c>
      <c r="P90" s="243"/>
      <c r="Q90" s="250" t="s">
        <v>202</v>
      </c>
      <c r="R90" s="243"/>
      <c r="S90" s="250" t="s">
        <v>179</v>
      </c>
      <c r="T90" s="243"/>
      <c r="U90" s="250" t="s">
        <v>202</v>
      </c>
      <c r="V90" s="243"/>
      <c r="W90" s="250" t="s">
        <v>179</v>
      </c>
      <c r="X90" s="243"/>
      <c r="Y90" s="250" t="s">
        <v>202</v>
      </c>
      <c r="Z90" s="243"/>
    </row>
    <row r="91" spans="2:26" s="7" customFormat="1" ht="28.5" customHeight="1" thickBot="1">
      <c r="B91" s="114" t="s">
        <v>29</v>
      </c>
      <c r="C91" s="93">
        <v>0</v>
      </c>
      <c r="D91" s="129">
        <f>C91/W91</f>
        <v>0</v>
      </c>
      <c r="E91" s="93">
        <v>0</v>
      </c>
      <c r="F91" s="129">
        <f>E91/Y91</f>
        <v>0</v>
      </c>
      <c r="G91" s="93">
        <v>0</v>
      </c>
      <c r="H91" s="94">
        <f>G91/W91</f>
        <v>0</v>
      </c>
      <c r="I91" s="93">
        <v>1</v>
      </c>
      <c r="J91" s="94">
        <f>I91/Y91</f>
        <v>0.125</v>
      </c>
      <c r="K91" s="93">
        <v>2</v>
      </c>
      <c r="L91" s="129">
        <f>K91/W91</f>
        <v>0.2857142857142857</v>
      </c>
      <c r="M91" s="93">
        <v>1</v>
      </c>
      <c r="N91" s="129">
        <f>M91/Y91</f>
        <v>0.125</v>
      </c>
      <c r="O91" s="93">
        <v>5</v>
      </c>
      <c r="P91" s="94">
        <f>O91/W91</f>
        <v>0.7142857142857143</v>
      </c>
      <c r="Q91" s="93">
        <v>6</v>
      </c>
      <c r="R91" s="94">
        <f>Q91/Y91</f>
        <v>0.75</v>
      </c>
      <c r="S91" s="132">
        <v>0</v>
      </c>
      <c r="T91" s="94">
        <f>S91/W91</f>
        <v>0</v>
      </c>
      <c r="U91" s="132">
        <v>0</v>
      </c>
      <c r="V91" s="94">
        <f>U91/Y91</f>
        <v>0</v>
      </c>
      <c r="W91" s="131">
        <f>C91+G91+K91+O91+S91</f>
        <v>7</v>
      </c>
      <c r="X91" s="47">
        <f>D91+H91+L91+P91+T91</f>
        <v>1</v>
      </c>
      <c r="Y91" s="131">
        <f>E91+I91+M91+Q91+U91</f>
        <v>8</v>
      </c>
      <c r="Z91" s="47">
        <f>F91+J91+N91+R91+V91</f>
        <v>1</v>
      </c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</sheetData>
  <sheetProtection/>
  <mergeCells count="87">
    <mergeCell ref="M82:N82"/>
    <mergeCell ref="B88:Z88"/>
    <mergeCell ref="B81:B82"/>
    <mergeCell ref="K81:N81"/>
    <mergeCell ref="K82:L82"/>
    <mergeCell ref="C81:F81"/>
    <mergeCell ref="G81:J81"/>
    <mergeCell ref="B68:Z68"/>
    <mergeCell ref="I70:J70"/>
    <mergeCell ref="W81:Z81"/>
    <mergeCell ref="C82:D82"/>
    <mergeCell ref="S82:T82"/>
    <mergeCell ref="K70:L70"/>
    <mergeCell ref="Y82:Z82"/>
    <mergeCell ref="Q70:R70"/>
    <mergeCell ref="U70:V70"/>
    <mergeCell ref="B79:Z79"/>
    <mergeCell ref="B57:F57"/>
    <mergeCell ref="B58:F58"/>
    <mergeCell ref="C51:D51"/>
    <mergeCell ref="B67:Z67"/>
    <mergeCell ref="E51:F51"/>
    <mergeCell ref="E59:F59"/>
    <mergeCell ref="C59:D59"/>
    <mergeCell ref="W69:Z69"/>
    <mergeCell ref="C70:D70"/>
    <mergeCell ref="G70:H70"/>
    <mergeCell ref="W70:X70"/>
    <mergeCell ref="O70:P70"/>
    <mergeCell ref="S70:T70"/>
    <mergeCell ref="O69:R69"/>
    <mergeCell ref="G69:J69"/>
    <mergeCell ref="K69:N69"/>
    <mergeCell ref="Y70:Z70"/>
    <mergeCell ref="O81:R81"/>
    <mergeCell ref="O82:P82"/>
    <mergeCell ref="Q82:R82"/>
    <mergeCell ref="S69:V69"/>
    <mergeCell ref="B80:Z80"/>
    <mergeCell ref="M70:N70"/>
    <mergeCell ref="W90:X90"/>
    <mergeCell ref="O90:P90"/>
    <mergeCell ref="U82:V82"/>
    <mergeCell ref="B87:Z87"/>
    <mergeCell ref="K89:N89"/>
    <mergeCell ref="G82:H82"/>
    <mergeCell ref="Q90:R90"/>
    <mergeCell ref="U90:V90"/>
    <mergeCell ref="Y90:Z90"/>
    <mergeCell ref="E82:F82"/>
    <mergeCell ref="W82:X82"/>
    <mergeCell ref="O89:R89"/>
    <mergeCell ref="S89:V89"/>
    <mergeCell ref="W89:Z89"/>
    <mergeCell ref="K90:L90"/>
    <mergeCell ref="E90:F90"/>
    <mergeCell ref="I90:J90"/>
    <mergeCell ref="S90:T90"/>
    <mergeCell ref="M90:N90"/>
    <mergeCell ref="S81:V81"/>
    <mergeCell ref="B2:F2"/>
    <mergeCell ref="B3:F3"/>
    <mergeCell ref="B5:F5"/>
    <mergeCell ref="B7:B8"/>
    <mergeCell ref="C7:D7"/>
    <mergeCell ref="C8:D8"/>
    <mergeCell ref="E7:F7"/>
    <mergeCell ref="C12:D12"/>
    <mergeCell ref="B89:B90"/>
    <mergeCell ref="C89:F89"/>
    <mergeCell ref="G89:J89"/>
    <mergeCell ref="B69:B70"/>
    <mergeCell ref="C69:F69"/>
    <mergeCell ref="E70:F70"/>
    <mergeCell ref="C90:D90"/>
    <mergeCell ref="G90:H90"/>
    <mergeCell ref="I82:J82"/>
    <mergeCell ref="B50:F50"/>
    <mergeCell ref="E40:F40"/>
    <mergeCell ref="E8:F8"/>
    <mergeCell ref="C40:D40"/>
    <mergeCell ref="B49:F49"/>
    <mergeCell ref="B10:F10"/>
    <mergeCell ref="B11:F11"/>
    <mergeCell ref="B38:F38"/>
    <mergeCell ref="B39:F39"/>
    <mergeCell ref="E12:F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D515"/>
  <sheetViews>
    <sheetView zoomScalePageLayoutView="0" workbookViewId="0" topLeftCell="A61">
      <pane xSplit="2" topLeftCell="H1" activePane="topRight" state="frozen"/>
      <selection pane="topLeft" activeCell="A1" sqref="A1"/>
      <selection pane="topRight" activeCell="Q71" sqref="Q71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33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9</v>
      </c>
      <c r="D8" s="224"/>
      <c r="E8" s="223">
        <v>6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3</v>
      </c>
      <c r="D13" s="20">
        <f>C13/C17</f>
        <v>0.3333333333333333</v>
      </c>
      <c r="E13" s="17">
        <v>3</v>
      </c>
      <c r="F13" s="20">
        <f>E13/E17</f>
        <v>0.5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4</v>
      </c>
      <c r="D14" s="20">
        <f>C14/C17</f>
        <v>0.4444444444444444</v>
      </c>
      <c r="E14" s="17">
        <v>1</v>
      </c>
      <c r="F14" s="20">
        <f>E14/E17</f>
        <v>0.16666666666666666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2</v>
      </c>
      <c r="D15" s="20">
        <f>C15/C17</f>
        <v>0.2222222222222222</v>
      </c>
      <c r="E15" s="17">
        <v>2</v>
      </c>
      <c r="F15" s="20">
        <f>E15/E17</f>
        <v>0.3333333333333333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9</v>
      </c>
      <c r="D17" s="52">
        <f>SUM(D13:D16)</f>
        <v>0.9999999999999999</v>
      </c>
      <c r="E17" s="51">
        <f>SUM(E13:E16)</f>
        <v>6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7</v>
      </c>
      <c r="D18" s="27">
        <f>C18/C22</f>
        <v>0.7777777777777778</v>
      </c>
      <c r="E18" s="26">
        <v>4</v>
      </c>
      <c r="F18" s="27">
        <f>E18/E22</f>
        <v>0.6666666666666666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2</v>
      </c>
      <c r="D21" s="21">
        <f>C21/C22</f>
        <v>0.2222222222222222</v>
      </c>
      <c r="E21" s="10">
        <v>2</v>
      </c>
      <c r="F21" s="21">
        <f>E21/E22</f>
        <v>0.3333333333333333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9</v>
      </c>
      <c r="D22" s="52">
        <f>SUM(D18:D21)</f>
        <v>1</v>
      </c>
      <c r="E22" s="51">
        <f>SUM(E18:E21)</f>
        <v>6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0</v>
      </c>
      <c r="D23" s="27">
        <f aca="true" t="shared" si="0" ref="D23:D31">C23/$C$32</f>
        <v>0</v>
      </c>
      <c r="E23" s="26">
        <v>0</v>
      </c>
      <c r="F23" s="27">
        <f aca="true" t="shared" si="1" ref="F23:F31">E23/$C$32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1</v>
      </c>
      <c r="D24" s="20">
        <f t="shared" si="0"/>
        <v>0.1111111111111111</v>
      </c>
      <c r="E24" s="17">
        <v>2</v>
      </c>
      <c r="F24" s="20">
        <f t="shared" si="1"/>
        <v>0.2222222222222222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2</v>
      </c>
      <c r="D25" s="20">
        <f t="shared" si="0"/>
        <v>0.2222222222222222</v>
      </c>
      <c r="E25" s="17">
        <v>0</v>
      </c>
      <c r="F25" s="20">
        <f t="shared" si="1"/>
        <v>0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0</v>
      </c>
      <c r="D26" s="20">
        <f t="shared" si="0"/>
        <v>0</v>
      </c>
      <c r="E26" s="17">
        <v>1</v>
      </c>
      <c r="F26" s="20">
        <f t="shared" si="1"/>
        <v>0.1111111111111111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1</v>
      </c>
      <c r="D27" s="20">
        <f t="shared" si="0"/>
        <v>0.1111111111111111</v>
      </c>
      <c r="E27" s="17">
        <v>1</v>
      </c>
      <c r="F27" s="20">
        <f t="shared" si="1"/>
        <v>0.1111111111111111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1</v>
      </c>
      <c r="D28" s="20">
        <f t="shared" si="0"/>
        <v>0.1111111111111111</v>
      </c>
      <c r="E28" s="17">
        <v>0</v>
      </c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2</v>
      </c>
      <c r="D30" s="20">
        <f t="shared" si="0"/>
        <v>0.2222222222222222</v>
      </c>
      <c r="E30" s="17">
        <v>0</v>
      </c>
      <c r="F30" s="20">
        <f t="shared" si="1"/>
        <v>0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2</v>
      </c>
      <c r="D31" s="21">
        <f t="shared" si="0"/>
        <v>0.2222222222222222</v>
      </c>
      <c r="E31" s="10">
        <v>2</v>
      </c>
      <c r="F31" s="21">
        <f t="shared" si="1"/>
        <v>0.2222222222222222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9</v>
      </c>
      <c r="D32" s="52">
        <f>SUM(D23:D31)</f>
        <v>1</v>
      </c>
      <c r="E32" s="51">
        <f>SUM(E23:E31)</f>
        <v>6</v>
      </c>
      <c r="F32" s="52">
        <f>SUM(F23:F31)</f>
        <v>0.6666666666666666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4</v>
      </c>
      <c r="D33" s="27">
        <f>C33/C36</f>
        <v>0.4444444444444444</v>
      </c>
      <c r="E33" s="26">
        <v>3</v>
      </c>
      <c r="F33" s="27">
        <f>E33/E36</f>
        <v>0.5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1</v>
      </c>
      <c r="D34" s="20">
        <f>C34/C36</f>
        <v>0.1111111111111111</v>
      </c>
      <c r="E34" s="17">
        <v>1</v>
      </c>
      <c r="F34" s="20">
        <f>E34/E36</f>
        <v>0.16666666666666666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4</v>
      </c>
      <c r="D35" s="21">
        <f>C35/C36</f>
        <v>0.4444444444444444</v>
      </c>
      <c r="E35" s="10">
        <v>2</v>
      </c>
      <c r="F35" s="21">
        <f>E35/E36</f>
        <v>0.3333333333333333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9</v>
      </c>
      <c r="D36" s="52">
        <f>SUM(D33:D35)</f>
        <v>1</v>
      </c>
      <c r="E36" s="51">
        <f>SUM(E33:E35)</f>
        <v>6</v>
      </c>
      <c r="F36" s="52">
        <f>SUM(F33:F35)</f>
        <v>1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1" customHeight="1">
      <c r="B41" s="22" t="s">
        <v>34</v>
      </c>
      <c r="C41" s="17">
        <v>3</v>
      </c>
      <c r="D41" s="27">
        <f aca="true" t="shared" si="2" ref="D41:D46">C41/$C$47</f>
        <v>0.3333333333333333</v>
      </c>
      <c r="E41" s="17">
        <v>1</v>
      </c>
      <c r="F41" s="27">
        <f aca="true" t="shared" si="3" ref="F41:F46">E41/$C$47</f>
        <v>0.1111111111111111</v>
      </c>
      <c r="H41" s="9"/>
      <c r="J41" s="33"/>
      <c r="K41" s="68"/>
      <c r="L41" s="33"/>
      <c r="M41" s="43"/>
      <c r="N41" s="44"/>
    </row>
    <row r="42" spans="2:14" s="7" customFormat="1" ht="21" customHeight="1">
      <c r="B42" s="22" t="s">
        <v>35</v>
      </c>
      <c r="C42" s="17">
        <v>3</v>
      </c>
      <c r="D42" s="20">
        <f t="shared" si="2"/>
        <v>0.3333333333333333</v>
      </c>
      <c r="E42" s="17">
        <v>3</v>
      </c>
      <c r="F42" s="20">
        <f t="shared" si="3"/>
        <v>0.3333333333333333</v>
      </c>
      <c r="H42" s="9"/>
      <c r="J42" s="33"/>
      <c r="K42" s="68"/>
      <c r="L42" s="33"/>
      <c r="M42" s="43"/>
      <c r="N42" s="44"/>
    </row>
    <row r="43" spans="2:14" s="7" customFormat="1" ht="21" customHeight="1">
      <c r="B43" s="22" t="s">
        <v>36</v>
      </c>
      <c r="C43" s="17">
        <v>0</v>
      </c>
      <c r="D43" s="20">
        <f t="shared" si="2"/>
        <v>0</v>
      </c>
      <c r="E43" s="17">
        <v>0</v>
      </c>
      <c r="F43" s="20">
        <f t="shared" si="3"/>
        <v>0</v>
      </c>
      <c r="H43" s="9"/>
      <c r="J43" s="33"/>
      <c r="K43" s="68"/>
      <c r="L43" s="33"/>
      <c r="M43" s="43"/>
      <c r="N43" s="44"/>
    </row>
    <row r="44" spans="2:14" s="7" customFormat="1" ht="21" customHeight="1">
      <c r="B44" s="22" t="s">
        <v>37</v>
      </c>
      <c r="C44" s="17">
        <v>0</v>
      </c>
      <c r="D44" s="20">
        <f t="shared" si="2"/>
        <v>0</v>
      </c>
      <c r="E44" s="17">
        <v>0</v>
      </c>
      <c r="F44" s="20">
        <f t="shared" si="3"/>
        <v>0</v>
      </c>
      <c r="H44" s="9"/>
      <c r="J44" s="33"/>
      <c r="K44" s="68"/>
      <c r="L44" s="33"/>
      <c r="M44" s="43"/>
      <c r="N44" s="44"/>
    </row>
    <row r="45" spans="2:14" s="7" customFormat="1" ht="21" customHeight="1">
      <c r="B45" s="22" t="s">
        <v>38</v>
      </c>
      <c r="C45" s="17">
        <v>0</v>
      </c>
      <c r="D45" s="20">
        <f t="shared" si="2"/>
        <v>0</v>
      </c>
      <c r="E45" s="17">
        <v>1</v>
      </c>
      <c r="F45" s="20">
        <f t="shared" si="3"/>
        <v>0.1111111111111111</v>
      </c>
      <c r="H45" s="9"/>
      <c r="J45" s="33"/>
      <c r="K45" s="68"/>
      <c r="L45" s="33"/>
      <c r="M45" s="43"/>
      <c r="N45" s="44"/>
    </row>
    <row r="46" spans="2:14" s="7" customFormat="1" ht="21" customHeight="1" thickBot="1">
      <c r="B46" s="61" t="s">
        <v>39</v>
      </c>
      <c r="C46" s="10">
        <v>3</v>
      </c>
      <c r="D46" s="21">
        <f t="shared" si="2"/>
        <v>0.3333333333333333</v>
      </c>
      <c r="E46" s="10">
        <v>4</v>
      </c>
      <c r="F46" s="21">
        <f t="shared" si="3"/>
        <v>0.4444444444444444</v>
      </c>
      <c r="H46" s="9"/>
      <c r="J46" s="33"/>
      <c r="K46" s="68"/>
      <c r="L46" s="33"/>
      <c r="M46" s="43"/>
      <c r="N46" s="44"/>
    </row>
    <row r="47" spans="2:14" s="53" customFormat="1" ht="21" customHeight="1" thickBot="1" thickTop="1">
      <c r="B47" s="62" t="s">
        <v>4</v>
      </c>
      <c r="C47" s="51">
        <f>SUM(C41:C46)</f>
        <v>9</v>
      </c>
      <c r="D47" s="52">
        <f>SUM(D41:D46)</f>
        <v>1</v>
      </c>
      <c r="E47" s="51">
        <f>SUM(E41:E46)</f>
        <v>9</v>
      </c>
      <c r="F47" s="52">
        <f>SUM(F41:F46)</f>
        <v>1</v>
      </c>
      <c r="H47" s="54"/>
      <c r="J47" s="55"/>
      <c r="K47" s="69"/>
      <c r="L47" s="55"/>
      <c r="M47" s="46"/>
      <c r="N47" s="56"/>
    </row>
    <row r="48" spans="2:14" s="7" customFormat="1" ht="15" customHeight="1" thickBot="1">
      <c r="B48" s="11"/>
      <c r="D48" s="9"/>
      <c r="F48" s="9"/>
      <c r="H48" s="9"/>
      <c r="J48" s="33"/>
      <c r="K48" s="68"/>
      <c r="L48" s="33"/>
      <c r="M48" s="43"/>
      <c r="N48" s="44"/>
    </row>
    <row r="49" spans="2:14" s="7" customFormat="1" ht="21" customHeight="1">
      <c r="B49" s="221" t="s">
        <v>107</v>
      </c>
      <c r="C49" s="231"/>
      <c r="D49" s="231"/>
      <c r="E49" s="231"/>
      <c r="F49" s="222"/>
      <c r="H49" s="9"/>
      <c r="J49" s="33"/>
      <c r="K49" s="68"/>
      <c r="L49" s="33"/>
      <c r="M49" s="43"/>
      <c r="N49" s="44"/>
    </row>
    <row r="50" spans="2:14" s="7" customFormat="1" ht="21" customHeight="1" thickBot="1">
      <c r="B50" s="228" t="s">
        <v>51</v>
      </c>
      <c r="C50" s="229"/>
      <c r="D50" s="229"/>
      <c r="E50" s="229"/>
      <c r="F50" s="230"/>
      <c r="H50" s="9"/>
      <c r="J50" s="33"/>
      <c r="K50" s="68"/>
      <c r="L50" s="33"/>
      <c r="M50" s="43"/>
      <c r="N50" s="44"/>
    </row>
    <row r="51" spans="2:14" s="7" customFormat="1" ht="21" customHeight="1" thickBot="1">
      <c r="B51" s="155"/>
      <c r="C51" s="250" t="s">
        <v>179</v>
      </c>
      <c r="D51" s="243"/>
      <c r="E51" s="250" t="s">
        <v>202</v>
      </c>
      <c r="F51" s="243"/>
      <c r="H51" s="9"/>
      <c r="J51" s="33"/>
      <c r="K51" s="68"/>
      <c r="L51" s="33"/>
      <c r="M51" s="43"/>
      <c r="N51" s="44"/>
    </row>
    <row r="52" spans="2:14" s="7" customFormat="1" ht="21" customHeight="1">
      <c r="B52" s="22" t="s">
        <v>15</v>
      </c>
      <c r="C52" s="17">
        <v>5</v>
      </c>
      <c r="D52" s="20">
        <f>C52/C55</f>
        <v>0.5555555555555556</v>
      </c>
      <c r="E52" s="17">
        <v>4</v>
      </c>
      <c r="F52" s="20">
        <f>E52/E55</f>
        <v>0.6666666666666666</v>
      </c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16</v>
      </c>
      <c r="C53" s="17">
        <v>4</v>
      </c>
      <c r="D53" s="20">
        <f>C53/C55</f>
        <v>0.4444444444444444</v>
      </c>
      <c r="E53" s="17">
        <v>2</v>
      </c>
      <c r="F53" s="20">
        <f>E53/E55</f>
        <v>0.3333333333333333</v>
      </c>
      <c r="H53" s="9"/>
      <c r="J53" s="33"/>
      <c r="K53" s="68"/>
      <c r="L53" s="33"/>
      <c r="M53" s="43"/>
      <c r="N53" s="44"/>
    </row>
    <row r="54" spans="2:14" s="7" customFormat="1" ht="21" customHeight="1" thickBot="1">
      <c r="B54" s="61" t="s">
        <v>90</v>
      </c>
      <c r="C54" s="10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3"/>
      <c r="K54" s="68"/>
      <c r="L54" s="33"/>
      <c r="M54" s="43"/>
      <c r="N54" s="44"/>
    </row>
    <row r="55" spans="2:14" s="53" customFormat="1" ht="21" customHeight="1" thickBot="1" thickTop="1">
      <c r="B55" s="62" t="s">
        <v>4</v>
      </c>
      <c r="C55" s="51">
        <f>SUM(C52:C54)</f>
        <v>9</v>
      </c>
      <c r="D55" s="52">
        <f>SUM(D52:D54)</f>
        <v>1</v>
      </c>
      <c r="E55" s="51">
        <f>SUM(E52:E54)</f>
        <v>6</v>
      </c>
      <c r="F55" s="52">
        <f>SUM(F52:F54)</f>
        <v>1</v>
      </c>
      <c r="H55" s="54"/>
      <c r="J55" s="55"/>
      <c r="K55" s="69"/>
      <c r="L55" s="55"/>
      <c r="M55" s="46"/>
      <c r="N55" s="56"/>
    </row>
    <row r="56" spans="2:14" s="7" customFormat="1" ht="15" customHeight="1" thickBo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21" customHeight="1">
      <c r="B57" s="221" t="s">
        <v>108</v>
      </c>
      <c r="C57" s="231"/>
      <c r="D57" s="231"/>
      <c r="E57" s="231"/>
      <c r="F57" s="222"/>
      <c r="H57" s="9"/>
      <c r="J57" s="33"/>
      <c r="K57" s="68"/>
      <c r="L57" s="33"/>
      <c r="M57" s="43"/>
      <c r="N57" s="44"/>
    </row>
    <row r="58" spans="2:14" s="7" customFormat="1" ht="21" customHeight="1" thickBot="1">
      <c r="B58" s="228" t="s">
        <v>109</v>
      </c>
      <c r="C58" s="229"/>
      <c r="D58" s="229"/>
      <c r="E58" s="229"/>
      <c r="F58" s="230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134"/>
      <c r="C59" s="231" t="s">
        <v>179</v>
      </c>
      <c r="D59" s="222"/>
      <c r="E59" s="231" t="s">
        <v>202</v>
      </c>
      <c r="F59" s="222"/>
      <c r="H59" s="9"/>
      <c r="J59" s="33"/>
      <c r="K59" s="68"/>
      <c r="L59" s="33"/>
      <c r="M59" s="43"/>
      <c r="N59" s="44"/>
    </row>
    <row r="60" spans="2:14" s="7" customFormat="1" ht="21" customHeight="1">
      <c r="B60" s="28" t="s">
        <v>18</v>
      </c>
      <c r="C60" s="26">
        <v>0</v>
      </c>
      <c r="D60" s="27">
        <f>C60/C65</f>
        <v>0</v>
      </c>
      <c r="E60" s="26">
        <v>0</v>
      </c>
      <c r="F60" s="27">
        <f>E60/E65</f>
        <v>0</v>
      </c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19</v>
      </c>
      <c r="C61" s="17">
        <v>5</v>
      </c>
      <c r="D61" s="20">
        <f>C61/C65</f>
        <v>0.5555555555555556</v>
      </c>
      <c r="E61" s="17">
        <v>4</v>
      </c>
      <c r="F61" s="20">
        <f>E61/E65</f>
        <v>0.6666666666666666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110</v>
      </c>
      <c r="C62" s="17">
        <v>0</v>
      </c>
      <c r="D62" s="20">
        <f>C62/C65</f>
        <v>0</v>
      </c>
      <c r="E62" s="17">
        <v>0</v>
      </c>
      <c r="F62" s="20">
        <f>E62/E65</f>
        <v>0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21</v>
      </c>
      <c r="C63" s="17">
        <v>0</v>
      </c>
      <c r="D63" s="20">
        <f>C63/C65</f>
        <v>0</v>
      </c>
      <c r="E63" s="17">
        <v>0</v>
      </c>
      <c r="F63" s="20">
        <f>E63/E65</f>
        <v>0</v>
      </c>
      <c r="H63" s="9"/>
      <c r="J63" s="33"/>
      <c r="K63" s="68"/>
      <c r="L63" s="33"/>
      <c r="M63" s="43"/>
      <c r="N63" s="44"/>
    </row>
    <row r="64" spans="2:14" s="7" customFormat="1" ht="21" customHeight="1" thickBot="1">
      <c r="B64" s="61" t="s">
        <v>90</v>
      </c>
      <c r="C64" s="10">
        <v>4</v>
      </c>
      <c r="D64" s="21">
        <f>C64/C65</f>
        <v>0.4444444444444444</v>
      </c>
      <c r="E64" s="10">
        <v>2</v>
      </c>
      <c r="F64" s="21">
        <f>E64/E65</f>
        <v>0.3333333333333333</v>
      </c>
      <c r="H64" s="9"/>
      <c r="J64" s="33"/>
      <c r="K64" s="68"/>
      <c r="L64" s="33"/>
      <c r="M64" s="43"/>
      <c r="N64" s="44"/>
    </row>
    <row r="65" spans="2:14" s="7" customFormat="1" ht="21" customHeight="1" thickBot="1" thickTop="1">
      <c r="B65" s="62" t="s">
        <v>4</v>
      </c>
      <c r="C65" s="51">
        <f>SUM(C60:C64)</f>
        <v>9</v>
      </c>
      <c r="D65" s="52">
        <f>SUM(D60:D64)</f>
        <v>1</v>
      </c>
      <c r="E65" s="51">
        <f>SUM(E60:E64)</f>
        <v>6</v>
      </c>
      <c r="F65" s="52">
        <f>SUM(F60:F64)</f>
        <v>1</v>
      </c>
      <c r="H65" s="9"/>
      <c r="J65" s="33"/>
      <c r="K65" s="68"/>
      <c r="L65" s="33"/>
      <c r="M65" s="43"/>
      <c r="N65" s="44"/>
    </row>
    <row r="66" spans="2:14" s="7" customFormat="1" ht="15" customHeight="1" thickBot="1">
      <c r="B66" s="11"/>
      <c r="D66" s="9"/>
      <c r="F66" s="9"/>
      <c r="H66" s="9"/>
      <c r="J66" s="33"/>
      <c r="K66" s="68"/>
      <c r="L66" s="33"/>
      <c r="M66" s="43"/>
      <c r="N66" s="44"/>
    </row>
    <row r="67" spans="2:26" s="7" customFormat="1" ht="21" customHeight="1">
      <c r="B67" s="221" t="s">
        <v>111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2"/>
    </row>
    <row r="68" spans="2:26" s="7" customFormat="1" ht="21" customHeight="1" thickBot="1">
      <c r="B68" s="228" t="s">
        <v>101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spans="2:26" s="7" customFormat="1" ht="21" customHeight="1" thickBot="1">
      <c r="B69" s="258"/>
      <c r="C69" s="225" t="s">
        <v>18</v>
      </c>
      <c r="D69" s="226"/>
      <c r="E69" s="226"/>
      <c r="F69" s="227"/>
      <c r="G69" s="226" t="s">
        <v>19</v>
      </c>
      <c r="H69" s="226"/>
      <c r="I69" s="226"/>
      <c r="J69" s="226"/>
      <c r="K69" s="225" t="s">
        <v>20</v>
      </c>
      <c r="L69" s="226"/>
      <c r="M69" s="226"/>
      <c r="N69" s="227"/>
      <c r="O69" s="226" t="s">
        <v>21</v>
      </c>
      <c r="P69" s="226"/>
      <c r="Q69" s="226"/>
      <c r="R69" s="226"/>
      <c r="S69" s="225" t="s">
        <v>90</v>
      </c>
      <c r="T69" s="226"/>
      <c r="U69" s="226"/>
      <c r="V69" s="227"/>
      <c r="W69" s="240" t="s">
        <v>4</v>
      </c>
      <c r="X69" s="240"/>
      <c r="Y69" s="240"/>
      <c r="Z69" s="241"/>
    </row>
    <row r="70" spans="2:26" s="7" customFormat="1" ht="21" customHeight="1" thickBot="1">
      <c r="B70" s="239"/>
      <c r="C70" s="242" t="s">
        <v>179</v>
      </c>
      <c r="D70" s="243"/>
      <c r="E70" s="242" t="s">
        <v>202</v>
      </c>
      <c r="F70" s="243"/>
      <c r="G70" s="242" t="s">
        <v>179</v>
      </c>
      <c r="H70" s="242"/>
      <c r="I70" s="242" t="s">
        <v>202</v>
      </c>
      <c r="J70" s="242"/>
      <c r="K70" s="250" t="s">
        <v>179</v>
      </c>
      <c r="L70" s="243"/>
      <c r="M70" s="242" t="s">
        <v>202</v>
      </c>
      <c r="N70" s="243"/>
      <c r="O70" s="242" t="s">
        <v>179</v>
      </c>
      <c r="P70" s="242"/>
      <c r="Q70" s="250" t="s">
        <v>202</v>
      </c>
      <c r="R70" s="243"/>
      <c r="S70" s="250" t="s">
        <v>179</v>
      </c>
      <c r="T70" s="285"/>
      <c r="U70" s="242" t="s">
        <v>202</v>
      </c>
      <c r="V70" s="243"/>
      <c r="W70" s="242" t="s">
        <v>179</v>
      </c>
      <c r="X70" s="243"/>
      <c r="Y70" s="242" t="s">
        <v>202</v>
      </c>
      <c r="Z70" s="243"/>
    </row>
    <row r="71" spans="2:30" s="7" customFormat="1" ht="28.5" customHeight="1">
      <c r="B71" s="22" t="s">
        <v>27</v>
      </c>
      <c r="C71" s="57">
        <v>0</v>
      </c>
      <c r="D71" s="141">
        <f aca="true" t="shared" si="4" ref="D71:D77">C71/W71</f>
        <v>0</v>
      </c>
      <c r="E71" s="57">
        <v>0</v>
      </c>
      <c r="F71" s="141">
        <f>E71/Y71</f>
        <v>0</v>
      </c>
      <c r="G71" s="57">
        <v>7</v>
      </c>
      <c r="H71" s="15">
        <f>G71/W71</f>
        <v>0.7777777777777778</v>
      </c>
      <c r="I71" s="57">
        <v>1</v>
      </c>
      <c r="J71" s="15">
        <f>I71/$Y$71</f>
        <v>0.16666666666666666</v>
      </c>
      <c r="K71" s="57">
        <v>1</v>
      </c>
      <c r="L71" s="141">
        <f>K71/$W71</f>
        <v>0.1111111111111111</v>
      </c>
      <c r="M71" s="57">
        <v>4</v>
      </c>
      <c r="N71" s="141">
        <f aca="true" t="shared" si="5" ref="N71:N77">M71/$Y$71</f>
        <v>0.6666666666666666</v>
      </c>
      <c r="O71" s="57">
        <v>1</v>
      </c>
      <c r="P71" s="15">
        <f aca="true" t="shared" si="6" ref="P71:P77">O71/W71</f>
        <v>0.1111111111111111</v>
      </c>
      <c r="Q71" s="57">
        <v>1</v>
      </c>
      <c r="R71" s="15">
        <f aca="true" t="shared" si="7" ref="R71:R77">Q71/$Y$71</f>
        <v>0.16666666666666666</v>
      </c>
      <c r="S71" s="147">
        <v>0</v>
      </c>
      <c r="T71" s="141">
        <f>S71/$W71</f>
        <v>0</v>
      </c>
      <c r="U71" s="147">
        <v>0</v>
      </c>
      <c r="V71" s="141">
        <f aca="true" t="shared" si="8" ref="V71:V77">U71/$Y$71</f>
        <v>0</v>
      </c>
      <c r="W71" s="71">
        <f>O71+K71+G71+C71+S71</f>
        <v>9</v>
      </c>
      <c r="X71" s="48">
        <f>D71+H71+L71+P71+T71</f>
        <v>1</v>
      </c>
      <c r="Y71" s="71">
        <f>Q71+M71+I71+E71+U71</f>
        <v>6</v>
      </c>
      <c r="Z71" s="48">
        <f>F71+J71+N71+R71+V71</f>
        <v>0.9999999999999999</v>
      </c>
      <c r="AA71" s="14"/>
      <c r="AB71" s="14"/>
      <c r="AC71" s="14"/>
      <c r="AD71" s="12"/>
    </row>
    <row r="72" spans="2:30" s="7" customFormat="1" ht="28.5" customHeight="1">
      <c r="B72" s="22" t="s">
        <v>22</v>
      </c>
      <c r="C72" s="57">
        <v>0</v>
      </c>
      <c r="D72" s="141">
        <f t="shared" si="4"/>
        <v>0</v>
      </c>
      <c r="E72" s="57">
        <v>0</v>
      </c>
      <c r="F72" s="141">
        <f aca="true" t="shared" si="9" ref="F72:F77">E72/Y72</f>
        <v>0</v>
      </c>
      <c r="G72" s="57">
        <v>1</v>
      </c>
      <c r="H72" s="15">
        <f aca="true" t="shared" si="10" ref="H72:H77">G72/W72</f>
        <v>0.1111111111111111</v>
      </c>
      <c r="I72" s="57">
        <v>0</v>
      </c>
      <c r="J72" s="15">
        <f aca="true" t="shared" si="11" ref="J72:J77">I72/Y72</f>
        <v>0</v>
      </c>
      <c r="K72" s="57">
        <v>2</v>
      </c>
      <c r="L72" s="141">
        <f aca="true" t="shared" si="12" ref="L72:L77">K72/W72</f>
        <v>0.2222222222222222</v>
      </c>
      <c r="M72" s="57">
        <v>2</v>
      </c>
      <c r="N72" s="141">
        <f t="shared" si="5"/>
        <v>0.3333333333333333</v>
      </c>
      <c r="O72" s="57">
        <v>6</v>
      </c>
      <c r="P72" s="15">
        <f t="shared" si="6"/>
        <v>0.6666666666666666</v>
      </c>
      <c r="Q72" s="57">
        <v>4</v>
      </c>
      <c r="R72" s="15">
        <f t="shared" si="7"/>
        <v>0.6666666666666666</v>
      </c>
      <c r="S72" s="147">
        <v>0</v>
      </c>
      <c r="T72" s="141">
        <f aca="true" t="shared" si="13" ref="T72:T77">S72/W72</f>
        <v>0</v>
      </c>
      <c r="U72" s="147">
        <v>0</v>
      </c>
      <c r="V72" s="141">
        <f t="shared" si="8"/>
        <v>0</v>
      </c>
      <c r="W72" s="71">
        <f aca="true" t="shared" si="14" ref="W72:W77">O72+K72+G72+C72+S72</f>
        <v>9</v>
      </c>
      <c r="X72" s="48">
        <f aca="true" t="shared" si="15" ref="X72:X77">D72+H72+L72+P72+T72</f>
        <v>1</v>
      </c>
      <c r="Y72" s="71">
        <f aca="true" t="shared" si="16" ref="Y72:Y77">Q72+M72+I72+E72+U72</f>
        <v>6</v>
      </c>
      <c r="Z72" s="48">
        <f aca="true" t="shared" si="17" ref="Z72:Z77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23</v>
      </c>
      <c r="C73" s="57">
        <v>0</v>
      </c>
      <c r="D73" s="141">
        <f t="shared" si="4"/>
        <v>0</v>
      </c>
      <c r="E73" s="57">
        <v>0</v>
      </c>
      <c r="F73" s="141">
        <f t="shared" si="9"/>
        <v>0</v>
      </c>
      <c r="G73" s="57">
        <v>0</v>
      </c>
      <c r="H73" s="15">
        <f t="shared" si="10"/>
        <v>0</v>
      </c>
      <c r="I73" s="57">
        <v>0</v>
      </c>
      <c r="J73" s="15">
        <f t="shared" si="11"/>
        <v>0</v>
      </c>
      <c r="K73" s="57">
        <v>3</v>
      </c>
      <c r="L73" s="141">
        <f t="shared" si="12"/>
        <v>0.3333333333333333</v>
      </c>
      <c r="M73" s="57">
        <v>3</v>
      </c>
      <c r="N73" s="141">
        <f t="shared" si="5"/>
        <v>0.5</v>
      </c>
      <c r="O73" s="57">
        <v>6</v>
      </c>
      <c r="P73" s="15">
        <f t="shared" si="6"/>
        <v>0.6666666666666666</v>
      </c>
      <c r="Q73" s="57">
        <v>3</v>
      </c>
      <c r="R73" s="15">
        <f t="shared" si="7"/>
        <v>0.5</v>
      </c>
      <c r="S73" s="147">
        <v>0</v>
      </c>
      <c r="T73" s="141">
        <f t="shared" si="13"/>
        <v>0</v>
      </c>
      <c r="U73" s="147">
        <v>0</v>
      </c>
      <c r="V73" s="141">
        <f t="shared" si="8"/>
        <v>0</v>
      </c>
      <c r="W73" s="71">
        <f t="shared" si="14"/>
        <v>9</v>
      </c>
      <c r="X73" s="48">
        <f t="shared" si="15"/>
        <v>1</v>
      </c>
      <c r="Y73" s="71">
        <f t="shared" si="16"/>
        <v>6</v>
      </c>
      <c r="Z73" s="48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114</v>
      </c>
      <c r="C74" s="57">
        <v>0</v>
      </c>
      <c r="D74" s="141">
        <f t="shared" si="4"/>
        <v>0</v>
      </c>
      <c r="E74" s="57">
        <v>0</v>
      </c>
      <c r="F74" s="141">
        <f t="shared" si="9"/>
        <v>0</v>
      </c>
      <c r="G74" s="57">
        <v>0</v>
      </c>
      <c r="H74" s="15">
        <f t="shared" si="10"/>
        <v>0</v>
      </c>
      <c r="I74" s="57">
        <v>0</v>
      </c>
      <c r="J74" s="15">
        <f t="shared" si="11"/>
        <v>0</v>
      </c>
      <c r="K74" s="57">
        <v>4</v>
      </c>
      <c r="L74" s="141">
        <f t="shared" si="12"/>
        <v>0.4444444444444444</v>
      </c>
      <c r="M74" s="57">
        <v>1</v>
      </c>
      <c r="N74" s="141">
        <f t="shared" si="5"/>
        <v>0.16666666666666666</v>
      </c>
      <c r="O74" s="57">
        <v>5</v>
      </c>
      <c r="P74" s="15">
        <f t="shared" si="6"/>
        <v>0.5555555555555556</v>
      </c>
      <c r="Q74" s="57">
        <v>5</v>
      </c>
      <c r="R74" s="15">
        <f t="shared" si="7"/>
        <v>0.8333333333333334</v>
      </c>
      <c r="S74" s="147">
        <v>0</v>
      </c>
      <c r="T74" s="141">
        <f t="shared" si="13"/>
        <v>0</v>
      </c>
      <c r="U74" s="147">
        <v>0</v>
      </c>
      <c r="V74" s="141">
        <f t="shared" si="8"/>
        <v>0</v>
      </c>
      <c r="W74" s="71">
        <f t="shared" si="14"/>
        <v>9</v>
      </c>
      <c r="X74" s="48">
        <f t="shared" si="15"/>
        <v>1</v>
      </c>
      <c r="Y74" s="71">
        <f t="shared" si="16"/>
        <v>6</v>
      </c>
      <c r="Z74" s="48">
        <f t="shared" si="17"/>
        <v>1</v>
      </c>
      <c r="AA74" s="14"/>
      <c r="AB74" s="14"/>
      <c r="AC74" s="14"/>
      <c r="AD74" s="12"/>
    </row>
    <row r="75" spans="2:30" s="7" customFormat="1" ht="28.5" customHeight="1">
      <c r="B75" s="22" t="s">
        <v>115</v>
      </c>
      <c r="C75" s="57">
        <v>0</v>
      </c>
      <c r="D75" s="141">
        <f t="shared" si="4"/>
        <v>0</v>
      </c>
      <c r="E75" s="57">
        <v>0</v>
      </c>
      <c r="F75" s="141">
        <f t="shared" si="9"/>
        <v>0</v>
      </c>
      <c r="G75" s="57">
        <v>0</v>
      </c>
      <c r="H75" s="15">
        <f t="shared" si="10"/>
        <v>0</v>
      </c>
      <c r="I75" s="57">
        <v>0</v>
      </c>
      <c r="J75" s="15">
        <f t="shared" si="11"/>
        <v>0</v>
      </c>
      <c r="K75" s="57">
        <v>3</v>
      </c>
      <c r="L75" s="141">
        <f t="shared" si="12"/>
        <v>0.3333333333333333</v>
      </c>
      <c r="M75" s="57">
        <v>2</v>
      </c>
      <c r="N75" s="141">
        <f t="shared" si="5"/>
        <v>0.3333333333333333</v>
      </c>
      <c r="O75" s="57">
        <v>6</v>
      </c>
      <c r="P75" s="15">
        <f t="shared" si="6"/>
        <v>0.6666666666666666</v>
      </c>
      <c r="Q75" s="57">
        <v>4</v>
      </c>
      <c r="R75" s="15">
        <f t="shared" si="7"/>
        <v>0.6666666666666666</v>
      </c>
      <c r="S75" s="147">
        <v>0</v>
      </c>
      <c r="T75" s="141">
        <f t="shared" si="13"/>
        <v>0</v>
      </c>
      <c r="U75" s="147">
        <v>0</v>
      </c>
      <c r="V75" s="141">
        <f t="shared" si="8"/>
        <v>0</v>
      </c>
      <c r="W75" s="71">
        <f t="shared" si="14"/>
        <v>9</v>
      </c>
      <c r="X75" s="48">
        <f t="shared" si="15"/>
        <v>1</v>
      </c>
      <c r="Y75" s="71">
        <f t="shared" si="16"/>
        <v>6</v>
      </c>
      <c r="Z75" s="48">
        <f t="shared" si="17"/>
        <v>1</v>
      </c>
      <c r="AA75" s="14"/>
      <c r="AB75" s="14"/>
      <c r="AC75" s="14"/>
      <c r="AD75" s="12"/>
    </row>
    <row r="76" spans="2:30" s="7" customFormat="1" ht="28.5" customHeight="1">
      <c r="B76" s="22" t="s">
        <v>116</v>
      </c>
      <c r="C76" s="57">
        <v>0</v>
      </c>
      <c r="D76" s="141">
        <f t="shared" si="4"/>
        <v>0</v>
      </c>
      <c r="E76" s="57">
        <v>0</v>
      </c>
      <c r="F76" s="141">
        <f t="shared" si="9"/>
        <v>0</v>
      </c>
      <c r="G76" s="57">
        <v>3</v>
      </c>
      <c r="H76" s="15">
        <f t="shared" si="10"/>
        <v>0.3333333333333333</v>
      </c>
      <c r="I76" s="57">
        <v>0</v>
      </c>
      <c r="J76" s="15">
        <f t="shared" si="11"/>
        <v>0</v>
      </c>
      <c r="K76" s="57">
        <v>6</v>
      </c>
      <c r="L76" s="141">
        <f t="shared" si="12"/>
        <v>0.6666666666666666</v>
      </c>
      <c r="M76" s="57">
        <v>6</v>
      </c>
      <c r="N76" s="141">
        <f t="shared" si="5"/>
        <v>1</v>
      </c>
      <c r="O76" s="57">
        <v>0</v>
      </c>
      <c r="P76" s="15">
        <f t="shared" si="6"/>
        <v>0</v>
      </c>
      <c r="Q76" s="57">
        <v>0</v>
      </c>
      <c r="R76" s="15">
        <f t="shared" si="7"/>
        <v>0</v>
      </c>
      <c r="S76" s="147">
        <v>0</v>
      </c>
      <c r="T76" s="141">
        <f t="shared" si="13"/>
        <v>0</v>
      </c>
      <c r="U76" s="147">
        <v>0</v>
      </c>
      <c r="V76" s="141">
        <f t="shared" si="8"/>
        <v>0</v>
      </c>
      <c r="W76" s="71">
        <f t="shared" si="14"/>
        <v>9</v>
      </c>
      <c r="X76" s="48">
        <f t="shared" si="15"/>
        <v>1</v>
      </c>
      <c r="Y76" s="71">
        <f t="shared" si="16"/>
        <v>6</v>
      </c>
      <c r="Z76" s="48">
        <f t="shared" si="17"/>
        <v>1</v>
      </c>
      <c r="AA76" s="13"/>
      <c r="AB76" s="13"/>
      <c r="AC76" s="13"/>
      <c r="AD76" s="12"/>
    </row>
    <row r="77" spans="2:30" s="7" customFormat="1" ht="28.5" customHeight="1" thickBot="1">
      <c r="B77" s="114" t="s">
        <v>41</v>
      </c>
      <c r="C77" s="85">
        <v>0</v>
      </c>
      <c r="D77" s="143">
        <f t="shared" si="4"/>
        <v>0</v>
      </c>
      <c r="E77" s="85">
        <v>0</v>
      </c>
      <c r="F77" s="143">
        <f t="shared" si="9"/>
        <v>0</v>
      </c>
      <c r="G77" s="85">
        <v>1</v>
      </c>
      <c r="H77" s="81">
        <f t="shared" si="10"/>
        <v>0.1111111111111111</v>
      </c>
      <c r="I77" s="85">
        <v>0</v>
      </c>
      <c r="J77" s="81">
        <f t="shared" si="11"/>
        <v>0</v>
      </c>
      <c r="K77" s="85">
        <v>5</v>
      </c>
      <c r="L77" s="143">
        <f t="shared" si="12"/>
        <v>0.5555555555555556</v>
      </c>
      <c r="M77" s="85">
        <v>4</v>
      </c>
      <c r="N77" s="143">
        <f t="shared" si="5"/>
        <v>0.6666666666666666</v>
      </c>
      <c r="O77" s="85">
        <v>3</v>
      </c>
      <c r="P77" s="81">
        <f t="shared" si="6"/>
        <v>0.3333333333333333</v>
      </c>
      <c r="Q77" s="85">
        <v>2</v>
      </c>
      <c r="R77" s="81">
        <f t="shared" si="7"/>
        <v>0.3333333333333333</v>
      </c>
      <c r="S77" s="148">
        <v>0</v>
      </c>
      <c r="T77" s="143">
        <f t="shared" si="13"/>
        <v>0</v>
      </c>
      <c r="U77" s="148">
        <v>0</v>
      </c>
      <c r="V77" s="143">
        <f t="shared" si="8"/>
        <v>0</v>
      </c>
      <c r="W77" s="73">
        <f t="shared" si="14"/>
        <v>9</v>
      </c>
      <c r="X77" s="49">
        <f t="shared" si="15"/>
        <v>1</v>
      </c>
      <c r="Y77" s="73">
        <f t="shared" si="16"/>
        <v>6</v>
      </c>
      <c r="Z77" s="49">
        <f t="shared" si="17"/>
        <v>1</v>
      </c>
      <c r="AA77" s="13"/>
      <c r="AB77" s="13"/>
      <c r="AC77" s="13"/>
      <c r="AD77" s="12"/>
    </row>
    <row r="78" spans="2:20" s="17" customFormat="1" ht="18" customHeight="1" thickBot="1">
      <c r="B78" s="34"/>
      <c r="C78" s="16"/>
      <c r="D78" s="15"/>
      <c r="E78" s="16"/>
      <c r="F78" s="15"/>
      <c r="G78" s="16"/>
      <c r="H78" s="15"/>
      <c r="I78" s="16"/>
      <c r="J78" s="15"/>
      <c r="K78" s="70"/>
      <c r="L78" s="15"/>
      <c r="M78" s="72"/>
      <c r="N78" s="82"/>
      <c r="O78" s="34"/>
      <c r="P78" s="88"/>
      <c r="Q78" s="88"/>
      <c r="R78" s="88"/>
      <c r="S78" s="88"/>
      <c r="T78" s="89"/>
    </row>
    <row r="79" spans="2:26" s="7" customFormat="1" ht="21" customHeight="1">
      <c r="B79" s="221" t="s">
        <v>112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22"/>
    </row>
    <row r="80" spans="2:26" s="7" customFormat="1" ht="21" customHeight="1" thickBot="1">
      <c r="B80" s="228" t="s">
        <v>113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1"/>
      <c r="C81" s="225" t="s">
        <v>18</v>
      </c>
      <c r="D81" s="226"/>
      <c r="E81" s="226"/>
      <c r="F81" s="227"/>
      <c r="G81" s="226" t="s">
        <v>19</v>
      </c>
      <c r="H81" s="226"/>
      <c r="I81" s="226"/>
      <c r="J81" s="226"/>
      <c r="K81" s="225" t="s">
        <v>20</v>
      </c>
      <c r="L81" s="226"/>
      <c r="M81" s="226"/>
      <c r="N81" s="227"/>
      <c r="O81" s="226" t="s">
        <v>21</v>
      </c>
      <c r="P81" s="226"/>
      <c r="Q81" s="226"/>
      <c r="R81" s="226"/>
      <c r="S81" s="225" t="s">
        <v>90</v>
      </c>
      <c r="T81" s="226"/>
      <c r="U81" s="226"/>
      <c r="V81" s="227"/>
      <c r="W81" s="240" t="s">
        <v>4</v>
      </c>
      <c r="X81" s="240"/>
      <c r="Y81" s="240"/>
      <c r="Z81" s="241"/>
    </row>
    <row r="82" spans="2:26" s="7" customFormat="1" ht="21" customHeight="1" thickBot="1">
      <c r="B82" s="252"/>
      <c r="C82" s="242" t="s">
        <v>179</v>
      </c>
      <c r="D82" s="243"/>
      <c r="E82" s="242" t="s">
        <v>202</v>
      </c>
      <c r="F82" s="243"/>
      <c r="G82" s="242" t="s">
        <v>179</v>
      </c>
      <c r="H82" s="242"/>
      <c r="I82" s="242" t="s">
        <v>202</v>
      </c>
      <c r="J82" s="242"/>
      <c r="K82" s="242" t="s">
        <v>179</v>
      </c>
      <c r="L82" s="243"/>
      <c r="M82" s="242" t="s">
        <v>202</v>
      </c>
      <c r="N82" s="243"/>
      <c r="O82" s="250" t="s">
        <v>179</v>
      </c>
      <c r="P82" s="285"/>
      <c r="Q82" s="242" t="s">
        <v>202</v>
      </c>
      <c r="R82" s="242"/>
      <c r="S82" s="250" t="s">
        <v>179</v>
      </c>
      <c r="T82" s="285"/>
      <c r="U82" s="242" t="s">
        <v>202</v>
      </c>
      <c r="V82" s="243"/>
      <c r="W82" s="250" t="s">
        <v>179</v>
      </c>
      <c r="X82" s="285"/>
      <c r="Y82" s="242" t="s">
        <v>202</v>
      </c>
      <c r="Z82" s="243"/>
    </row>
    <row r="83" spans="2:30" s="7" customFormat="1" ht="28.5" customHeight="1">
      <c r="B83" s="157" t="s">
        <v>42</v>
      </c>
      <c r="C83" s="144">
        <v>0</v>
      </c>
      <c r="D83" s="58">
        <f>C83/W83</f>
        <v>0</v>
      </c>
      <c r="E83" s="57">
        <v>0</v>
      </c>
      <c r="F83" s="141">
        <f>E83/Y83</f>
        <v>0</v>
      </c>
      <c r="G83" s="57">
        <v>0</v>
      </c>
      <c r="H83" s="141">
        <f>G83/W83</f>
        <v>0</v>
      </c>
      <c r="I83" s="57">
        <v>0</v>
      </c>
      <c r="J83" s="141">
        <f>I83/Y83</f>
        <v>0</v>
      </c>
      <c r="K83" s="144">
        <v>0</v>
      </c>
      <c r="L83" s="58">
        <f>K83/W83</f>
        <v>0</v>
      </c>
      <c r="M83" s="57">
        <v>0</v>
      </c>
      <c r="N83" s="141">
        <f>M83/Y83</f>
        <v>0</v>
      </c>
      <c r="O83" s="144">
        <v>9</v>
      </c>
      <c r="P83" s="58">
        <f>O83/W83</f>
        <v>1</v>
      </c>
      <c r="Q83" s="57">
        <v>6</v>
      </c>
      <c r="R83" s="141">
        <f>Q83/Y83</f>
        <v>1</v>
      </c>
      <c r="S83" s="140">
        <v>0</v>
      </c>
      <c r="T83" s="15">
        <f>S83/W83</f>
        <v>0</v>
      </c>
      <c r="U83" s="147">
        <v>0</v>
      </c>
      <c r="V83" s="141">
        <f>U83/Y83</f>
        <v>0</v>
      </c>
      <c r="W83" s="127">
        <f>O83+K83+G83+C83+S83</f>
        <v>9</v>
      </c>
      <c r="X83" s="82">
        <f>D83+H83+L83+P83+T83</f>
        <v>1</v>
      </c>
      <c r="Y83" s="71">
        <f>Q83+M83+I83+E83+U83</f>
        <v>6</v>
      </c>
      <c r="Z83" s="48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157" t="s">
        <v>26</v>
      </c>
      <c r="C84" s="144">
        <v>0</v>
      </c>
      <c r="D84" s="58">
        <f>C84/W84</f>
        <v>0</v>
      </c>
      <c r="E84" s="57">
        <v>0</v>
      </c>
      <c r="F84" s="141">
        <f>E84/Y84</f>
        <v>0</v>
      </c>
      <c r="G84" s="57">
        <v>0</v>
      </c>
      <c r="H84" s="141">
        <f>G84/W84</f>
        <v>0</v>
      </c>
      <c r="I84" s="57">
        <v>0</v>
      </c>
      <c r="J84" s="141">
        <f>I84/Y84</f>
        <v>0</v>
      </c>
      <c r="K84" s="144">
        <v>1</v>
      </c>
      <c r="L84" s="58">
        <f>K84/W84</f>
        <v>0.1111111111111111</v>
      </c>
      <c r="M84" s="57">
        <v>0</v>
      </c>
      <c r="N84" s="141">
        <f>M84/Y84</f>
        <v>0</v>
      </c>
      <c r="O84" s="144">
        <v>8</v>
      </c>
      <c r="P84" s="58">
        <f>O84/W84</f>
        <v>0.8888888888888888</v>
      </c>
      <c r="Q84" s="57">
        <v>6</v>
      </c>
      <c r="R84" s="141">
        <f>Q84/Y84</f>
        <v>1</v>
      </c>
      <c r="S84" s="144">
        <v>0</v>
      </c>
      <c r="T84" s="15">
        <f>S84/W84</f>
        <v>0</v>
      </c>
      <c r="U84" s="57">
        <v>0</v>
      </c>
      <c r="V84" s="141">
        <f>U84/Y84</f>
        <v>0</v>
      </c>
      <c r="W84" s="127">
        <f>O84+K84+G84+C84+S84</f>
        <v>9</v>
      </c>
      <c r="X84" s="82">
        <f>D84+H84+L84+P84+T84</f>
        <v>1</v>
      </c>
      <c r="Y84" s="71">
        <f>Q84+M84+I84+E84+U84</f>
        <v>6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56" t="s">
        <v>43</v>
      </c>
      <c r="C85" s="145">
        <v>0</v>
      </c>
      <c r="D85" s="86">
        <f>C85/W85</f>
        <v>0</v>
      </c>
      <c r="E85" s="85">
        <v>0</v>
      </c>
      <c r="F85" s="143">
        <f>E85/Y85</f>
        <v>0</v>
      </c>
      <c r="G85" s="85">
        <v>0</v>
      </c>
      <c r="H85" s="143">
        <f>G85/W85</f>
        <v>0</v>
      </c>
      <c r="I85" s="85">
        <v>0</v>
      </c>
      <c r="J85" s="143">
        <f>I85/Y85</f>
        <v>0</v>
      </c>
      <c r="K85" s="145">
        <v>1</v>
      </c>
      <c r="L85" s="86">
        <f>K85/W85</f>
        <v>0.1111111111111111</v>
      </c>
      <c r="M85" s="85">
        <v>0</v>
      </c>
      <c r="N85" s="143">
        <f>M85/Y85</f>
        <v>0</v>
      </c>
      <c r="O85" s="145">
        <v>8</v>
      </c>
      <c r="P85" s="86">
        <f>O85/W85</f>
        <v>0.8888888888888888</v>
      </c>
      <c r="Q85" s="85">
        <v>6</v>
      </c>
      <c r="R85" s="143">
        <f>Q85/Y85</f>
        <v>1</v>
      </c>
      <c r="S85" s="145">
        <v>0</v>
      </c>
      <c r="T85" s="81">
        <f>S85/W85</f>
        <v>0</v>
      </c>
      <c r="U85" s="85">
        <v>0</v>
      </c>
      <c r="V85" s="143">
        <f>U85/Y85</f>
        <v>0</v>
      </c>
      <c r="W85" s="128">
        <f>O85+K85+G85+C85+S85</f>
        <v>9</v>
      </c>
      <c r="X85" s="122">
        <f>D85+H85+L85+P85+T85</f>
        <v>1</v>
      </c>
      <c r="Y85" s="73">
        <f>Q85+M85+I85+E85+U85</f>
        <v>6</v>
      </c>
      <c r="Z85" s="49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3"/>
      <c r="K86" s="68"/>
      <c r="L86" s="33"/>
      <c r="M86" s="43"/>
      <c r="N86" s="44"/>
    </row>
    <row r="87" spans="2:26" s="7" customFormat="1" ht="21" customHeight="1">
      <c r="B87" s="221" t="s">
        <v>28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22"/>
    </row>
    <row r="88" spans="2:26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30"/>
    </row>
    <row r="89" spans="2:26" s="7" customFormat="1" ht="21" customHeight="1" thickBot="1">
      <c r="B89" s="258"/>
      <c r="C89" s="225" t="s">
        <v>18</v>
      </c>
      <c r="D89" s="226"/>
      <c r="E89" s="226"/>
      <c r="F89" s="227"/>
      <c r="G89" s="226" t="s">
        <v>19</v>
      </c>
      <c r="H89" s="226"/>
      <c r="I89" s="226"/>
      <c r="J89" s="226"/>
      <c r="K89" s="225" t="s">
        <v>20</v>
      </c>
      <c r="L89" s="226"/>
      <c r="M89" s="226"/>
      <c r="N89" s="227"/>
      <c r="O89" s="226" t="s">
        <v>21</v>
      </c>
      <c r="P89" s="226"/>
      <c r="Q89" s="226"/>
      <c r="R89" s="226"/>
      <c r="S89" s="225" t="s">
        <v>90</v>
      </c>
      <c r="T89" s="226"/>
      <c r="U89" s="226"/>
      <c r="V89" s="227"/>
      <c r="W89" s="240" t="s">
        <v>4</v>
      </c>
      <c r="X89" s="240"/>
      <c r="Y89" s="240"/>
      <c r="Z89" s="241"/>
    </row>
    <row r="90" spans="2:26" s="7" customFormat="1" ht="21" customHeight="1" thickBot="1">
      <c r="B90" s="239"/>
      <c r="C90" s="242" t="s">
        <v>179</v>
      </c>
      <c r="D90" s="243"/>
      <c r="E90" s="242" t="s">
        <v>202</v>
      </c>
      <c r="F90" s="243"/>
      <c r="G90" s="250" t="s">
        <v>179</v>
      </c>
      <c r="H90" s="243"/>
      <c r="I90" s="250" t="s">
        <v>202</v>
      </c>
      <c r="J90" s="243"/>
      <c r="K90" s="250" t="s">
        <v>179</v>
      </c>
      <c r="L90" s="285"/>
      <c r="M90" s="242" t="s">
        <v>202</v>
      </c>
      <c r="N90" s="243"/>
      <c r="O90" s="250" t="s">
        <v>179</v>
      </c>
      <c r="P90" s="285"/>
      <c r="Q90" s="242" t="s">
        <v>202</v>
      </c>
      <c r="R90" s="242"/>
      <c r="S90" s="250" t="s">
        <v>179</v>
      </c>
      <c r="T90" s="285"/>
      <c r="U90" s="242" t="s">
        <v>202</v>
      </c>
      <c r="V90" s="243"/>
      <c r="W90" s="250" t="s">
        <v>179</v>
      </c>
      <c r="X90" s="285"/>
      <c r="Y90" s="242" t="s">
        <v>202</v>
      </c>
      <c r="Z90" s="243"/>
    </row>
    <row r="91" spans="2:26" s="7" customFormat="1" ht="28.5" customHeight="1" thickBot="1">
      <c r="B91" s="114" t="s">
        <v>29</v>
      </c>
      <c r="C91" s="59">
        <v>0</v>
      </c>
      <c r="D91" s="101">
        <f>C91/W91</f>
        <v>0</v>
      </c>
      <c r="E91" s="59">
        <v>0</v>
      </c>
      <c r="F91" s="101">
        <f>E91/Y91</f>
        <v>0</v>
      </c>
      <c r="G91" s="24">
        <v>0</v>
      </c>
      <c r="H91" s="45">
        <f>G91/W91</f>
        <v>0</v>
      </c>
      <c r="I91" s="137">
        <v>0</v>
      </c>
      <c r="J91" s="101">
        <f>I91/Y91</f>
        <v>0</v>
      </c>
      <c r="K91" s="137">
        <v>4</v>
      </c>
      <c r="L91" s="60">
        <f>K91/W91</f>
        <v>0.4444444444444444</v>
      </c>
      <c r="M91" s="59">
        <v>3</v>
      </c>
      <c r="N91" s="101">
        <f>M91/Y91</f>
        <v>0.5</v>
      </c>
      <c r="O91" s="24">
        <v>5</v>
      </c>
      <c r="P91" s="45">
        <f>O91/W91</f>
        <v>0.5555555555555556</v>
      </c>
      <c r="Q91" s="24">
        <v>3</v>
      </c>
      <c r="R91" s="45">
        <f>Q91/Y91</f>
        <v>0.5</v>
      </c>
      <c r="S91" s="138">
        <v>0</v>
      </c>
      <c r="T91" s="45">
        <f>S91/W91</f>
        <v>0</v>
      </c>
      <c r="U91" s="161">
        <v>0</v>
      </c>
      <c r="V91" s="101">
        <f>U91/Y91</f>
        <v>0</v>
      </c>
      <c r="W91" s="149">
        <f>C91+G91+K91+O91+S91</f>
        <v>9</v>
      </c>
      <c r="X91" s="130">
        <f>D91+H91+L91+P91+T91</f>
        <v>1</v>
      </c>
      <c r="Y91" s="74">
        <f>C91+I91+M91+Q91+U91</f>
        <v>6</v>
      </c>
      <c r="Z91" s="47">
        <f>D91+J91+N91+R91+V91</f>
        <v>1</v>
      </c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</sheetData>
  <sheetProtection/>
  <mergeCells count="87">
    <mergeCell ref="K70:L70"/>
    <mergeCell ref="B57:F57"/>
    <mergeCell ref="B58:F58"/>
    <mergeCell ref="B10:F10"/>
    <mergeCell ref="B11:F11"/>
    <mergeCell ref="B38:F38"/>
    <mergeCell ref="B39:F39"/>
    <mergeCell ref="B49:F49"/>
    <mergeCell ref="B50:F50"/>
    <mergeCell ref="C40:D40"/>
    <mergeCell ref="W82:X82"/>
    <mergeCell ref="C70:D70"/>
    <mergeCell ref="O70:P70"/>
    <mergeCell ref="G70:H70"/>
    <mergeCell ref="I70:J70"/>
    <mergeCell ref="M70:N70"/>
    <mergeCell ref="Q70:R70"/>
    <mergeCell ref="W70:X70"/>
    <mergeCell ref="S70:T70"/>
    <mergeCell ref="U70:V70"/>
    <mergeCell ref="B87:Z87"/>
    <mergeCell ref="B88:Z88"/>
    <mergeCell ref="C82:D82"/>
    <mergeCell ref="G82:H82"/>
    <mergeCell ref="B81:B82"/>
    <mergeCell ref="K82:L82"/>
    <mergeCell ref="O81:R81"/>
    <mergeCell ref="S81:V81"/>
    <mergeCell ref="W81:Z81"/>
    <mergeCell ref="O82:P82"/>
    <mergeCell ref="K89:N89"/>
    <mergeCell ref="O89:R89"/>
    <mergeCell ref="S89:V89"/>
    <mergeCell ref="K90:L90"/>
    <mergeCell ref="Y90:Z90"/>
    <mergeCell ref="M90:N90"/>
    <mergeCell ref="O90:P90"/>
    <mergeCell ref="Q90:R90"/>
    <mergeCell ref="S90:T90"/>
    <mergeCell ref="U90:V90"/>
    <mergeCell ref="W89:Z89"/>
    <mergeCell ref="C59:D59"/>
    <mergeCell ref="B89:B90"/>
    <mergeCell ref="C89:F89"/>
    <mergeCell ref="G89:J89"/>
    <mergeCell ref="C90:D90"/>
    <mergeCell ref="G90:H90"/>
    <mergeCell ref="I90:J90"/>
    <mergeCell ref="E90:F90"/>
    <mergeCell ref="W90:X90"/>
    <mergeCell ref="C51:D51"/>
    <mergeCell ref="B2:F2"/>
    <mergeCell ref="B3:F3"/>
    <mergeCell ref="B5:F5"/>
    <mergeCell ref="C12:D12"/>
    <mergeCell ref="B7:B8"/>
    <mergeCell ref="C7:D7"/>
    <mergeCell ref="B67:Z67"/>
    <mergeCell ref="B68:Z68"/>
    <mergeCell ref="B79:Z79"/>
    <mergeCell ref="B80:Z80"/>
    <mergeCell ref="B69:B70"/>
    <mergeCell ref="C69:F69"/>
    <mergeCell ref="K69:N69"/>
    <mergeCell ref="O69:R69"/>
    <mergeCell ref="S69:V69"/>
    <mergeCell ref="W69:Z69"/>
    <mergeCell ref="G69:J69"/>
    <mergeCell ref="C81:F81"/>
    <mergeCell ref="E7:F7"/>
    <mergeCell ref="E8:F8"/>
    <mergeCell ref="E12:F12"/>
    <mergeCell ref="E40:F40"/>
    <mergeCell ref="E51:F51"/>
    <mergeCell ref="E59:F59"/>
    <mergeCell ref="E70:F70"/>
    <mergeCell ref="C8:D8"/>
    <mergeCell ref="Y70:Z70"/>
    <mergeCell ref="E82:F82"/>
    <mergeCell ref="I82:J82"/>
    <mergeCell ref="M82:N82"/>
    <mergeCell ref="G81:J81"/>
    <mergeCell ref="K81:N81"/>
    <mergeCell ref="Y82:Z82"/>
    <mergeCell ref="Q82:R82"/>
    <mergeCell ref="S82:T82"/>
    <mergeCell ref="U82:V8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D515"/>
  <sheetViews>
    <sheetView zoomScalePageLayoutView="0" workbookViewId="0" topLeftCell="A64">
      <pane xSplit="2" topLeftCell="E1" activePane="topRight" state="frozen"/>
      <selection pane="topLeft" activeCell="A1" sqref="A1"/>
      <selection pane="topRight" activeCell="Q71" sqref="Q71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62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43</v>
      </c>
      <c r="D8" s="224"/>
      <c r="E8" s="223">
        <v>36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29</v>
      </c>
      <c r="D13" s="20">
        <f>C13/C17</f>
        <v>0.6744186046511628</v>
      </c>
      <c r="E13" s="17">
        <v>24</v>
      </c>
      <c r="F13" s="20">
        <f>E13/E17</f>
        <v>0.6666666666666666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11</v>
      </c>
      <c r="D14" s="20">
        <f>C14/C17</f>
        <v>0.2558139534883721</v>
      </c>
      <c r="E14" s="17">
        <v>11</v>
      </c>
      <c r="F14" s="20">
        <f>E14/E17</f>
        <v>0.3055555555555556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3</v>
      </c>
      <c r="D15" s="20">
        <f>C15/C17</f>
        <v>0.06976744186046512</v>
      </c>
      <c r="E15" s="17">
        <v>1</v>
      </c>
      <c r="F15" s="20">
        <f>E15/E17</f>
        <v>0.027777777777777776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43</v>
      </c>
      <c r="D17" s="52">
        <f>SUM(D13:D16)</f>
        <v>1</v>
      </c>
      <c r="E17" s="51">
        <f>SUM(E13:E16)</f>
        <v>36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39</v>
      </c>
      <c r="D18" s="27">
        <f>C18/C22</f>
        <v>0.9069767441860465</v>
      </c>
      <c r="E18" s="26">
        <v>33</v>
      </c>
      <c r="F18" s="27">
        <f>E18/E22</f>
        <v>0.9166666666666666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4</v>
      </c>
      <c r="D21" s="21">
        <f>C21/C22</f>
        <v>0.09302325581395349</v>
      </c>
      <c r="E21" s="10">
        <v>3</v>
      </c>
      <c r="F21" s="21">
        <f>E21/E22</f>
        <v>0.08333333333333333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43</v>
      </c>
      <c r="D22" s="52">
        <f>SUM(D18:D21)</f>
        <v>1</v>
      </c>
      <c r="E22" s="51">
        <f>SUM(E18:E21)</f>
        <v>36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0</v>
      </c>
      <c r="D23" s="27">
        <f aca="true" t="shared" si="0" ref="D23:D31">C23/$C$32</f>
        <v>0</v>
      </c>
      <c r="E23" s="26">
        <v>0</v>
      </c>
      <c r="F23" s="27">
        <f>E23/$E$32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4</v>
      </c>
      <c r="D24" s="20">
        <f t="shared" si="0"/>
        <v>0.09302325581395349</v>
      </c>
      <c r="E24" s="17">
        <v>3</v>
      </c>
      <c r="F24" s="20">
        <f aca="true" t="shared" si="1" ref="F24:F31">E24/$E$32</f>
        <v>0.08333333333333333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25</v>
      </c>
      <c r="D25" s="20">
        <f t="shared" si="0"/>
        <v>0.5813953488372093</v>
      </c>
      <c r="E25" s="17">
        <v>24</v>
      </c>
      <c r="F25" s="20">
        <f t="shared" si="1"/>
        <v>0.6666666666666666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2</v>
      </c>
      <c r="D26" s="20">
        <f t="shared" si="0"/>
        <v>0.046511627906976744</v>
      </c>
      <c r="E26" s="17">
        <v>2</v>
      </c>
      <c r="F26" s="20">
        <f t="shared" si="1"/>
        <v>0.05555555555555555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1</v>
      </c>
      <c r="D27" s="20">
        <f t="shared" si="0"/>
        <v>0.023255813953488372</v>
      </c>
      <c r="E27" s="17">
        <v>3</v>
      </c>
      <c r="F27" s="20">
        <f t="shared" si="1"/>
        <v>0.08333333333333333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1</v>
      </c>
      <c r="D28" s="20">
        <f t="shared" si="0"/>
        <v>0.023255813953488372</v>
      </c>
      <c r="E28" s="17">
        <v>0</v>
      </c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2</v>
      </c>
      <c r="F29" s="20">
        <f t="shared" si="1"/>
        <v>0.05555555555555555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8</v>
      </c>
      <c r="D30" s="20">
        <f t="shared" si="0"/>
        <v>0.18604651162790697</v>
      </c>
      <c r="E30" s="17">
        <v>2</v>
      </c>
      <c r="F30" s="20">
        <f t="shared" si="1"/>
        <v>0.05555555555555555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2</v>
      </c>
      <c r="D31" s="21">
        <f t="shared" si="0"/>
        <v>0.046511627906976744</v>
      </c>
      <c r="E31" s="10">
        <v>0</v>
      </c>
      <c r="F31" s="21">
        <f t="shared" si="1"/>
        <v>0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43</v>
      </c>
      <c r="D32" s="52">
        <f>SUM(D23:D31)</f>
        <v>1.0000000000000002</v>
      </c>
      <c r="E32" s="51">
        <f>SUM(E23:E31)</f>
        <v>36</v>
      </c>
      <c r="F32" s="52">
        <f>SUM(F23:F31)</f>
        <v>1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22</v>
      </c>
      <c r="D33" s="27">
        <f>C33/C36</f>
        <v>0.5116279069767442</v>
      </c>
      <c r="E33" s="26">
        <v>16</v>
      </c>
      <c r="F33" s="27">
        <f>E33/E36</f>
        <v>0.4444444444444444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16</v>
      </c>
      <c r="D34" s="20">
        <f>C34/C36</f>
        <v>0.37209302325581395</v>
      </c>
      <c r="E34" s="17">
        <v>16</v>
      </c>
      <c r="F34" s="20">
        <f>E34/E36</f>
        <v>0.4444444444444444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5</v>
      </c>
      <c r="D35" s="21">
        <f>C35/C36</f>
        <v>0.11627906976744186</v>
      </c>
      <c r="E35" s="10">
        <v>4</v>
      </c>
      <c r="F35" s="21">
        <f>E35/E36</f>
        <v>0.1111111111111111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43</v>
      </c>
      <c r="D36" s="52">
        <f>SUM(D33:D35)</f>
        <v>1</v>
      </c>
      <c r="E36" s="51">
        <f>SUM(E33:E35)</f>
        <v>36</v>
      </c>
      <c r="F36" s="52">
        <f>SUM(F33:F35)</f>
        <v>1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8.5" customHeight="1">
      <c r="B41" s="22" t="s">
        <v>63</v>
      </c>
      <c r="C41" s="17">
        <v>40</v>
      </c>
      <c r="D41" s="20">
        <f aca="true" t="shared" si="2" ref="D41:D46">C41/$C$47</f>
        <v>0.47619047619047616</v>
      </c>
      <c r="E41" s="17">
        <v>33</v>
      </c>
      <c r="F41" s="20">
        <f aca="true" t="shared" si="3" ref="F41:F46">E41/$E$47</f>
        <v>0.4647887323943662</v>
      </c>
      <c r="H41" s="9"/>
      <c r="J41" s="33"/>
      <c r="K41" s="68"/>
      <c r="L41" s="33"/>
      <c r="M41" s="43"/>
      <c r="N41" s="44"/>
    </row>
    <row r="42" spans="2:14" s="7" customFormat="1" ht="28.5" customHeight="1">
      <c r="B42" s="22" t="s">
        <v>64</v>
      </c>
      <c r="C42" s="17">
        <v>8</v>
      </c>
      <c r="D42" s="20">
        <f t="shared" si="2"/>
        <v>0.09523809523809523</v>
      </c>
      <c r="E42" s="17">
        <v>7</v>
      </c>
      <c r="F42" s="20">
        <f t="shared" si="3"/>
        <v>0.09859154929577464</v>
      </c>
      <c r="H42" s="9"/>
      <c r="J42" s="33"/>
      <c r="K42" s="68"/>
      <c r="L42" s="33"/>
      <c r="M42" s="43"/>
      <c r="N42" s="44"/>
    </row>
    <row r="43" spans="2:14" s="7" customFormat="1" ht="28.5" customHeight="1">
      <c r="B43" s="22" t="s">
        <v>65</v>
      </c>
      <c r="C43" s="17">
        <v>11</v>
      </c>
      <c r="D43" s="20">
        <f t="shared" si="2"/>
        <v>0.13095238095238096</v>
      </c>
      <c r="E43" s="17">
        <v>12</v>
      </c>
      <c r="F43" s="20">
        <f t="shared" si="3"/>
        <v>0.16901408450704225</v>
      </c>
      <c r="H43" s="9"/>
      <c r="J43" s="33"/>
      <c r="K43" s="68"/>
      <c r="L43" s="33"/>
      <c r="M43" s="43"/>
      <c r="N43" s="44"/>
    </row>
    <row r="44" spans="2:14" s="7" customFormat="1" ht="28.5" customHeight="1">
      <c r="B44" s="22" t="s">
        <v>66</v>
      </c>
      <c r="C44" s="17">
        <v>8</v>
      </c>
      <c r="D44" s="20">
        <f t="shared" si="2"/>
        <v>0.09523809523809523</v>
      </c>
      <c r="E44" s="17">
        <v>6</v>
      </c>
      <c r="F44" s="20">
        <f t="shared" si="3"/>
        <v>0.08450704225352113</v>
      </c>
      <c r="H44" s="9"/>
      <c r="J44" s="33"/>
      <c r="K44" s="68"/>
      <c r="L44" s="33"/>
      <c r="M44" s="43"/>
      <c r="N44" s="44"/>
    </row>
    <row r="45" spans="2:14" s="7" customFormat="1" ht="28.5" customHeight="1">
      <c r="B45" s="22" t="s">
        <v>67</v>
      </c>
      <c r="C45" s="17">
        <v>2</v>
      </c>
      <c r="D45" s="20">
        <f t="shared" si="2"/>
        <v>0.023809523809523808</v>
      </c>
      <c r="E45" s="17">
        <v>2</v>
      </c>
      <c r="F45" s="20">
        <f t="shared" si="3"/>
        <v>0.028169014084507043</v>
      </c>
      <c r="H45" s="9"/>
      <c r="J45" s="33"/>
      <c r="K45" s="68"/>
      <c r="L45" s="33"/>
      <c r="M45" s="43"/>
      <c r="N45" s="44"/>
    </row>
    <row r="46" spans="2:14" s="7" customFormat="1" ht="28.5" customHeight="1" thickBot="1">
      <c r="B46" s="61" t="s">
        <v>39</v>
      </c>
      <c r="C46" s="10">
        <v>15</v>
      </c>
      <c r="D46" s="21">
        <f t="shared" si="2"/>
        <v>0.17857142857142858</v>
      </c>
      <c r="E46" s="10">
        <v>11</v>
      </c>
      <c r="F46" s="21">
        <f t="shared" si="3"/>
        <v>0.15492957746478872</v>
      </c>
      <c r="H46" s="9"/>
      <c r="J46" s="33"/>
      <c r="K46" s="68"/>
      <c r="L46" s="33"/>
      <c r="M46" s="43"/>
      <c r="N46" s="44"/>
    </row>
    <row r="47" spans="2:14" s="53" customFormat="1" ht="21" customHeight="1" thickBot="1" thickTop="1">
      <c r="B47" s="62" t="s">
        <v>4</v>
      </c>
      <c r="C47" s="51">
        <f>SUM(C41:C46)</f>
        <v>84</v>
      </c>
      <c r="D47" s="52">
        <f>SUM(D41:D46)</f>
        <v>1</v>
      </c>
      <c r="E47" s="51">
        <f>SUM(E41:E46)</f>
        <v>71</v>
      </c>
      <c r="F47" s="52">
        <f>SUM(F41:F46)</f>
        <v>1</v>
      </c>
      <c r="H47" s="54"/>
      <c r="J47" s="55"/>
      <c r="K47" s="69"/>
      <c r="L47" s="55"/>
      <c r="M47" s="46"/>
      <c r="N47" s="56"/>
    </row>
    <row r="48" spans="2:14" s="7" customFormat="1" ht="15" customHeight="1" thickBot="1">
      <c r="B48" s="11"/>
      <c r="D48" s="9"/>
      <c r="F48" s="9"/>
      <c r="H48" s="9"/>
      <c r="J48" s="33"/>
      <c r="K48" s="68"/>
      <c r="L48" s="33"/>
      <c r="M48" s="43"/>
      <c r="N48" s="44"/>
    </row>
    <row r="49" spans="2:14" s="7" customFormat="1" ht="21" customHeight="1">
      <c r="B49" s="221" t="s">
        <v>107</v>
      </c>
      <c r="C49" s="231"/>
      <c r="D49" s="231"/>
      <c r="E49" s="231"/>
      <c r="F49" s="222"/>
      <c r="H49" s="9"/>
      <c r="J49" s="33"/>
      <c r="K49" s="68"/>
      <c r="L49" s="33"/>
      <c r="M49" s="43"/>
      <c r="N49" s="44"/>
    </row>
    <row r="50" spans="2:14" s="7" customFormat="1" ht="21" customHeight="1" thickBot="1">
      <c r="B50" s="228" t="s">
        <v>51</v>
      </c>
      <c r="C50" s="229"/>
      <c r="D50" s="229"/>
      <c r="E50" s="229"/>
      <c r="F50" s="230"/>
      <c r="H50" s="9"/>
      <c r="J50" s="33"/>
      <c r="K50" s="68"/>
      <c r="L50" s="33"/>
      <c r="M50" s="43"/>
      <c r="N50" s="44"/>
    </row>
    <row r="51" spans="2:14" s="7" customFormat="1" ht="21" customHeight="1" thickBot="1">
      <c r="B51" s="155"/>
      <c r="C51" s="250" t="s">
        <v>179</v>
      </c>
      <c r="D51" s="243"/>
      <c r="E51" s="250" t="s">
        <v>202</v>
      </c>
      <c r="F51" s="243"/>
      <c r="H51" s="9"/>
      <c r="J51" s="33"/>
      <c r="K51" s="68"/>
      <c r="L51" s="33"/>
      <c r="M51" s="43"/>
      <c r="N51" s="44"/>
    </row>
    <row r="52" spans="2:14" s="7" customFormat="1" ht="21" customHeight="1">
      <c r="B52" s="22" t="s">
        <v>15</v>
      </c>
      <c r="C52" s="17">
        <v>30</v>
      </c>
      <c r="D52" s="20">
        <f>C52/C55</f>
        <v>0.6976744186046512</v>
      </c>
      <c r="E52" s="17">
        <v>28</v>
      </c>
      <c r="F52" s="20">
        <f>E52/E55</f>
        <v>0.7777777777777778</v>
      </c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16</v>
      </c>
      <c r="C53" s="17">
        <v>13</v>
      </c>
      <c r="D53" s="20">
        <f>C53/C55</f>
        <v>0.3023255813953488</v>
      </c>
      <c r="E53" s="17">
        <v>8</v>
      </c>
      <c r="F53" s="20">
        <f>E53/E55</f>
        <v>0.2222222222222222</v>
      </c>
      <c r="H53" s="9"/>
      <c r="J53" s="33"/>
      <c r="K53" s="68"/>
      <c r="L53" s="33"/>
      <c r="M53" s="43"/>
      <c r="N53" s="44"/>
    </row>
    <row r="54" spans="2:14" s="7" customFormat="1" ht="21" customHeight="1" thickBot="1">
      <c r="B54" s="61" t="s">
        <v>90</v>
      </c>
      <c r="C54" s="10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3"/>
      <c r="K54" s="68"/>
      <c r="L54" s="33"/>
      <c r="M54" s="43"/>
      <c r="N54" s="44"/>
    </row>
    <row r="55" spans="2:14" s="53" customFormat="1" ht="21" customHeight="1" thickBot="1" thickTop="1">
      <c r="B55" s="62" t="s">
        <v>4</v>
      </c>
      <c r="C55" s="51">
        <f>SUM(C52:C54)</f>
        <v>43</v>
      </c>
      <c r="D55" s="52">
        <f>SUM(D52:D54)</f>
        <v>1</v>
      </c>
      <c r="E55" s="51">
        <f>SUM(E52:E54)</f>
        <v>36</v>
      </c>
      <c r="F55" s="52">
        <f>SUM(F52:F54)</f>
        <v>1</v>
      </c>
      <c r="H55" s="54"/>
      <c r="J55" s="55"/>
      <c r="K55" s="69"/>
      <c r="L55" s="55"/>
      <c r="M55" s="46"/>
      <c r="N55" s="56"/>
    </row>
    <row r="56" spans="2:14" s="7" customFormat="1" ht="15" customHeight="1" thickBo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21" customHeight="1">
      <c r="B57" s="221" t="s">
        <v>108</v>
      </c>
      <c r="C57" s="231"/>
      <c r="D57" s="231"/>
      <c r="E57" s="231"/>
      <c r="F57" s="222"/>
      <c r="H57" s="9"/>
      <c r="J57" s="33"/>
      <c r="K57" s="68"/>
      <c r="L57" s="33"/>
      <c r="M57" s="43"/>
      <c r="N57" s="44"/>
    </row>
    <row r="58" spans="2:14" s="7" customFormat="1" ht="21" customHeight="1" thickBot="1">
      <c r="B58" s="228" t="s">
        <v>109</v>
      </c>
      <c r="C58" s="253"/>
      <c r="D58" s="253"/>
      <c r="E58" s="229"/>
      <c r="F58" s="230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152"/>
      <c r="C59" s="250" t="s">
        <v>179</v>
      </c>
      <c r="D59" s="243"/>
      <c r="E59" s="250" t="s">
        <v>202</v>
      </c>
      <c r="F59" s="243"/>
      <c r="H59" s="9"/>
      <c r="J59" s="33"/>
      <c r="K59" s="68"/>
      <c r="L59" s="33"/>
      <c r="M59" s="43"/>
      <c r="N59" s="44"/>
    </row>
    <row r="60" spans="2:14" s="7" customFormat="1" ht="21" customHeight="1">
      <c r="B60" s="28" t="s">
        <v>18</v>
      </c>
      <c r="C60" s="26">
        <v>1</v>
      </c>
      <c r="D60" s="27">
        <f>C60/C65</f>
        <v>0.023255813953488372</v>
      </c>
      <c r="E60" s="26">
        <v>1</v>
      </c>
      <c r="F60" s="27">
        <f>E60/E65</f>
        <v>0.027777777777777776</v>
      </c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19</v>
      </c>
      <c r="C61" s="17">
        <v>5</v>
      </c>
      <c r="D61" s="20">
        <f>C61/C65</f>
        <v>0.11627906976744186</v>
      </c>
      <c r="E61" s="17">
        <v>3</v>
      </c>
      <c r="F61" s="20">
        <f>E61/E65</f>
        <v>0.08333333333333333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110</v>
      </c>
      <c r="C62" s="17">
        <v>13</v>
      </c>
      <c r="D62" s="20">
        <f>C62/C65</f>
        <v>0.3023255813953488</v>
      </c>
      <c r="E62" s="17">
        <v>15</v>
      </c>
      <c r="F62" s="20">
        <f>E62/E65</f>
        <v>0.4166666666666667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21</v>
      </c>
      <c r="C63" s="17">
        <v>17</v>
      </c>
      <c r="D63" s="20">
        <f>C63/C65</f>
        <v>0.3953488372093023</v>
      </c>
      <c r="E63" s="17">
        <v>12</v>
      </c>
      <c r="F63" s="20">
        <f>E63/E65</f>
        <v>0.3333333333333333</v>
      </c>
      <c r="H63" s="9"/>
      <c r="J63" s="33"/>
      <c r="K63" s="68"/>
      <c r="L63" s="33"/>
      <c r="M63" s="43"/>
      <c r="N63" s="44"/>
    </row>
    <row r="64" spans="2:14" s="7" customFormat="1" ht="21" customHeight="1" thickBot="1">
      <c r="B64" s="61" t="s">
        <v>90</v>
      </c>
      <c r="C64" s="10">
        <v>7</v>
      </c>
      <c r="D64" s="21">
        <f>C64/C65</f>
        <v>0.16279069767441862</v>
      </c>
      <c r="E64" s="10">
        <v>5</v>
      </c>
      <c r="F64" s="21">
        <f>E64/E65</f>
        <v>0.1388888888888889</v>
      </c>
      <c r="H64" s="9"/>
      <c r="J64" s="33"/>
      <c r="K64" s="68"/>
      <c r="L64" s="33"/>
      <c r="M64" s="43"/>
      <c r="N64" s="44"/>
    </row>
    <row r="65" spans="2:14" s="7" customFormat="1" ht="21" customHeight="1" thickBot="1" thickTop="1">
      <c r="B65" s="62" t="s">
        <v>4</v>
      </c>
      <c r="C65" s="51">
        <f>SUM(C60:C64)</f>
        <v>43</v>
      </c>
      <c r="D65" s="52">
        <f>SUM(D60:D64)</f>
        <v>1</v>
      </c>
      <c r="E65" s="51">
        <f>SUM(E60:E64)</f>
        <v>36</v>
      </c>
      <c r="F65" s="52">
        <f>SUM(F60:F64)</f>
        <v>1</v>
      </c>
      <c r="H65" s="9"/>
      <c r="J65" s="33"/>
      <c r="K65" s="68"/>
      <c r="L65" s="33"/>
      <c r="M65" s="43"/>
      <c r="N65" s="44"/>
    </row>
    <row r="66" spans="2:14" s="7" customFormat="1" ht="15" customHeight="1" thickBot="1">
      <c r="B66" s="11"/>
      <c r="D66" s="9"/>
      <c r="F66" s="9"/>
      <c r="H66" s="9"/>
      <c r="J66" s="33"/>
      <c r="K66" s="68"/>
      <c r="L66" s="33"/>
      <c r="M66" s="43"/>
      <c r="N66" s="44"/>
    </row>
    <row r="67" spans="2:26" s="7" customFormat="1" ht="21" customHeight="1">
      <c r="B67" s="221" t="s">
        <v>111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2"/>
    </row>
    <row r="68" spans="2:26" s="7" customFormat="1" ht="21" customHeight="1" thickBot="1">
      <c r="B68" s="228" t="s">
        <v>101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spans="2:26" s="7" customFormat="1" ht="21" customHeight="1" thickBot="1">
      <c r="B69" s="258"/>
      <c r="C69" s="225" t="s">
        <v>18</v>
      </c>
      <c r="D69" s="226"/>
      <c r="E69" s="226"/>
      <c r="F69" s="227"/>
      <c r="G69" s="226" t="s">
        <v>19</v>
      </c>
      <c r="H69" s="226"/>
      <c r="I69" s="226"/>
      <c r="J69" s="226"/>
      <c r="K69" s="225" t="s">
        <v>20</v>
      </c>
      <c r="L69" s="226"/>
      <c r="M69" s="226"/>
      <c r="N69" s="227"/>
      <c r="O69" s="226" t="s">
        <v>21</v>
      </c>
      <c r="P69" s="226"/>
      <c r="Q69" s="226"/>
      <c r="R69" s="226"/>
      <c r="S69" s="225" t="s">
        <v>90</v>
      </c>
      <c r="T69" s="226"/>
      <c r="U69" s="226"/>
      <c r="V69" s="227"/>
      <c r="W69" s="240" t="s">
        <v>4</v>
      </c>
      <c r="X69" s="240"/>
      <c r="Y69" s="240"/>
      <c r="Z69" s="241"/>
    </row>
    <row r="70" spans="2:26" s="7" customFormat="1" ht="21" customHeight="1" thickBot="1">
      <c r="B70" s="239"/>
      <c r="C70" s="242" t="s">
        <v>179</v>
      </c>
      <c r="D70" s="243"/>
      <c r="E70" s="242" t="s">
        <v>202</v>
      </c>
      <c r="F70" s="243"/>
      <c r="G70" s="242" t="s">
        <v>179</v>
      </c>
      <c r="H70" s="242"/>
      <c r="I70" s="242" t="s">
        <v>202</v>
      </c>
      <c r="J70" s="242"/>
      <c r="K70" s="242" t="s">
        <v>179</v>
      </c>
      <c r="L70" s="243"/>
      <c r="M70" s="242" t="s">
        <v>202</v>
      </c>
      <c r="N70" s="243"/>
      <c r="O70" s="242" t="s">
        <v>179</v>
      </c>
      <c r="P70" s="242"/>
      <c r="Q70" s="242" t="s">
        <v>202</v>
      </c>
      <c r="R70" s="242"/>
      <c r="S70" s="242" t="s">
        <v>179</v>
      </c>
      <c r="T70" s="243"/>
      <c r="U70" s="242" t="s">
        <v>202</v>
      </c>
      <c r="V70" s="243"/>
      <c r="W70" s="242" t="s">
        <v>179</v>
      </c>
      <c r="X70" s="243"/>
      <c r="Y70" s="242" t="s">
        <v>202</v>
      </c>
      <c r="Z70" s="243"/>
    </row>
    <row r="71" spans="2:30" s="7" customFormat="1" ht="28.5" customHeight="1">
      <c r="B71" s="177" t="s">
        <v>27</v>
      </c>
      <c r="C71" s="57">
        <v>2</v>
      </c>
      <c r="D71" s="141">
        <f aca="true" t="shared" si="4" ref="D71:D77">C71/W71</f>
        <v>0.046511627906976744</v>
      </c>
      <c r="E71" s="57">
        <v>1</v>
      </c>
      <c r="F71" s="141">
        <f>E71/Y71</f>
        <v>0.027777777777777776</v>
      </c>
      <c r="G71" s="57">
        <v>8</v>
      </c>
      <c r="H71" s="15">
        <f aca="true" t="shared" si="5" ref="H71:H77">G71/W71</f>
        <v>0.18604651162790697</v>
      </c>
      <c r="I71" s="57">
        <v>6</v>
      </c>
      <c r="J71" s="15">
        <f aca="true" t="shared" si="6" ref="J71:J77">I71/$Y71</f>
        <v>0.16666666666666666</v>
      </c>
      <c r="K71" s="57">
        <v>13</v>
      </c>
      <c r="L71" s="141">
        <f aca="true" t="shared" si="7" ref="L71:L77">K71/W71</f>
        <v>0.3023255813953488</v>
      </c>
      <c r="M71" s="57">
        <v>15</v>
      </c>
      <c r="N71" s="141">
        <f>M71/$Y71</f>
        <v>0.4166666666666667</v>
      </c>
      <c r="O71" s="57">
        <v>19</v>
      </c>
      <c r="P71" s="15">
        <f aca="true" t="shared" si="8" ref="P71:P77">O71/W71</f>
        <v>0.4418604651162791</v>
      </c>
      <c r="Q71" s="57">
        <v>13</v>
      </c>
      <c r="R71" s="15">
        <f aca="true" t="shared" si="9" ref="R71:R77">Q71/$Y71</f>
        <v>0.3611111111111111</v>
      </c>
      <c r="S71" s="147">
        <v>1</v>
      </c>
      <c r="T71" s="15">
        <f aca="true" t="shared" si="10" ref="T71:T77">S71/W71</f>
        <v>0.023255813953488372</v>
      </c>
      <c r="U71" s="147">
        <v>1</v>
      </c>
      <c r="V71" s="15">
        <f aca="true" t="shared" si="11" ref="V71:V77">U71/$Y71</f>
        <v>0.027777777777777776</v>
      </c>
      <c r="W71" s="71">
        <f aca="true" t="shared" si="12" ref="W71:W77">O71+K71+G71+C71+S71</f>
        <v>43</v>
      </c>
      <c r="X71" s="48">
        <f aca="true" t="shared" si="13" ref="X71:X77">D71+H71+L71+P71+T71</f>
        <v>1</v>
      </c>
      <c r="Y71" s="71">
        <f aca="true" t="shared" si="14" ref="Y71:Y77">Q71+M71+I71+E71+U71</f>
        <v>36</v>
      </c>
      <c r="Z71" s="48">
        <f aca="true" t="shared" si="15" ref="Z71:Z77">F71+J71+N71+R71+V71</f>
        <v>1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2" t="e">
        <f>#REF!</f>
        <v>#REF!</v>
      </c>
    </row>
    <row r="72" spans="2:30" s="7" customFormat="1" ht="28.5" customHeight="1">
      <c r="B72" s="22" t="s">
        <v>22</v>
      </c>
      <c r="C72" s="57">
        <v>0</v>
      </c>
      <c r="D72" s="141">
        <f t="shared" si="4"/>
        <v>0</v>
      </c>
      <c r="E72" s="57">
        <v>0</v>
      </c>
      <c r="F72" s="141">
        <f>E72/$Y72</f>
        <v>0</v>
      </c>
      <c r="G72" s="57">
        <v>3</v>
      </c>
      <c r="H72" s="15">
        <f t="shared" si="5"/>
        <v>0.06976744186046512</v>
      </c>
      <c r="I72" s="57">
        <v>2</v>
      </c>
      <c r="J72" s="15">
        <f t="shared" si="6"/>
        <v>0.05555555555555555</v>
      </c>
      <c r="K72" s="57">
        <v>4</v>
      </c>
      <c r="L72" s="141">
        <f t="shared" si="7"/>
        <v>0.09302325581395349</v>
      </c>
      <c r="M72" s="57">
        <v>6</v>
      </c>
      <c r="N72" s="141">
        <f aca="true" t="shared" si="16" ref="N72:N77">M72/$Y72</f>
        <v>0.16666666666666666</v>
      </c>
      <c r="O72" s="57">
        <v>34</v>
      </c>
      <c r="P72" s="15">
        <f t="shared" si="8"/>
        <v>0.7906976744186046</v>
      </c>
      <c r="Q72" s="57">
        <v>28</v>
      </c>
      <c r="R72" s="15">
        <f t="shared" si="9"/>
        <v>0.7777777777777778</v>
      </c>
      <c r="S72" s="147">
        <v>2</v>
      </c>
      <c r="T72" s="15">
        <f t="shared" si="10"/>
        <v>0.046511627906976744</v>
      </c>
      <c r="U72" s="147">
        <v>0</v>
      </c>
      <c r="V72" s="15">
        <f t="shared" si="11"/>
        <v>0</v>
      </c>
      <c r="W72" s="71">
        <f t="shared" si="12"/>
        <v>43</v>
      </c>
      <c r="X72" s="48">
        <f t="shared" si="13"/>
        <v>0.9999999999999999</v>
      </c>
      <c r="Y72" s="71">
        <f t="shared" si="14"/>
        <v>36</v>
      </c>
      <c r="Z72" s="48">
        <f t="shared" si="15"/>
        <v>1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2" t="e">
        <f>#REF!</f>
        <v>#REF!</v>
      </c>
    </row>
    <row r="73" spans="2:30" s="7" customFormat="1" ht="28.5" customHeight="1">
      <c r="B73" s="22" t="s">
        <v>23</v>
      </c>
      <c r="C73" s="57">
        <v>0</v>
      </c>
      <c r="D73" s="141">
        <f t="shared" si="4"/>
        <v>0</v>
      </c>
      <c r="E73" s="57">
        <v>0</v>
      </c>
      <c r="F73" s="141">
        <f>E73/Y73</f>
        <v>0</v>
      </c>
      <c r="G73" s="57">
        <v>2</v>
      </c>
      <c r="H73" s="15">
        <f t="shared" si="5"/>
        <v>0.046511627906976744</v>
      </c>
      <c r="I73" s="57">
        <v>2</v>
      </c>
      <c r="J73" s="15">
        <f t="shared" si="6"/>
        <v>0.05555555555555555</v>
      </c>
      <c r="K73" s="57">
        <v>8</v>
      </c>
      <c r="L73" s="141">
        <f t="shared" si="7"/>
        <v>0.18604651162790697</v>
      </c>
      <c r="M73" s="57">
        <v>5</v>
      </c>
      <c r="N73" s="141">
        <f t="shared" si="16"/>
        <v>0.1388888888888889</v>
      </c>
      <c r="O73" s="57">
        <v>31</v>
      </c>
      <c r="P73" s="15">
        <f t="shared" si="8"/>
        <v>0.7209302325581395</v>
      </c>
      <c r="Q73" s="57">
        <v>29</v>
      </c>
      <c r="R73" s="15">
        <f t="shared" si="9"/>
        <v>0.8055555555555556</v>
      </c>
      <c r="S73" s="147">
        <v>2</v>
      </c>
      <c r="T73" s="15">
        <f t="shared" si="10"/>
        <v>0.046511627906976744</v>
      </c>
      <c r="U73" s="147">
        <v>0</v>
      </c>
      <c r="V73" s="15">
        <f t="shared" si="11"/>
        <v>0</v>
      </c>
      <c r="W73" s="71">
        <f t="shared" si="12"/>
        <v>43</v>
      </c>
      <c r="X73" s="48">
        <f t="shared" si="13"/>
        <v>0.9999999999999999</v>
      </c>
      <c r="Y73" s="71">
        <f t="shared" si="14"/>
        <v>36</v>
      </c>
      <c r="Z73" s="48">
        <f t="shared" si="15"/>
        <v>1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2" t="e">
        <f>#REF!</f>
        <v>#REF!</v>
      </c>
    </row>
    <row r="74" spans="2:30" s="7" customFormat="1" ht="28.5" customHeight="1">
      <c r="B74" s="22" t="s">
        <v>114</v>
      </c>
      <c r="C74" s="57">
        <v>0</v>
      </c>
      <c r="D74" s="141">
        <f t="shared" si="4"/>
        <v>0</v>
      </c>
      <c r="E74" s="57">
        <v>1</v>
      </c>
      <c r="F74" s="141">
        <f>E74/Y74</f>
        <v>0.027777777777777776</v>
      </c>
      <c r="G74" s="57">
        <v>5</v>
      </c>
      <c r="H74" s="15">
        <f t="shared" si="5"/>
        <v>0.11627906976744186</v>
      </c>
      <c r="I74" s="57">
        <v>3</v>
      </c>
      <c r="J74" s="15">
        <f t="shared" si="6"/>
        <v>0.08333333333333333</v>
      </c>
      <c r="K74" s="57">
        <v>7</v>
      </c>
      <c r="L74" s="141">
        <f t="shared" si="7"/>
        <v>0.16279069767441862</v>
      </c>
      <c r="M74" s="57">
        <v>10</v>
      </c>
      <c r="N74" s="141">
        <f t="shared" si="16"/>
        <v>0.2777777777777778</v>
      </c>
      <c r="O74" s="57">
        <v>28</v>
      </c>
      <c r="P74" s="15">
        <f t="shared" si="8"/>
        <v>0.6511627906976745</v>
      </c>
      <c r="Q74" s="57">
        <v>22</v>
      </c>
      <c r="R74" s="15">
        <f t="shared" si="9"/>
        <v>0.6111111111111112</v>
      </c>
      <c r="S74" s="147">
        <v>3</v>
      </c>
      <c r="T74" s="15">
        <f t="shared" si="10"/>
        <v>0.06976744186046512</v>
      </c>
      <c r="U74" s="147">
        <v>0</v>
      </c>
      <c r="V74" s="15">
        <f t="shared" si="11"/>
        <v>0</v>
      </c>
      <c r="W74" s="71">
        <f t="shared" si="12"/>
        <v>43</v>
      </c>
      <c r="X74" s="48">
        <f t="shared" si="13"/>
        <v>1</v>
      </c>
      <c r="Y74" s="71">
        <f t="shared" si="14"/>
        <v>36</v>
      </c>
      <c r="Z74" s="48">
        <f t="shared" si="15"/>
        <v>1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2" t="e">
        <f>#REF!</f>
        <v>#REF!</v>
      </c>
    </row>
    <row r="75" spans="2:30" s="7" customFormat="1" ht="28.5" customHeight="1">
      <c r="B75" s="22" t="s">
        <v>115</v>
      </c>
      <c r="C75" s="57">
        <v>0</v>
      </c>
      <c r="D75" s="141">
        <f t="shared" si="4"/>
        <v>0</v>
      </c>
      <c r="E75" s="57">
        <v>0</v>
      </c>
      <c r="F75" s="141">
        <f>E75/Y75</f>
        <v>0</v>
      </c>
      <c r="G75" s="57">
        <v>5</v>
      </c>
      <c r="H75" s="15">
        <f t="shared" si="5"/>
        <v>0.11627906976744186</v>
      </c>
      <c r="I75" s="57">
        <v>2</v>
      </c>
      <c r="J75" s="15">
        <f t="shared" si="6"/>
        <v>0.05555555555555555</v>
      </c>
      <c r="K75" s="57">
        <v>9</v>
      </c>
      <c r="L75" s="141">
        <f t="shared" si="7"/>
        <v>0.20930232558139536</v>
      </c>
      <c r="M75" s="57">
        <v>10</v>
      </c>
      <c r="N75" s="141">
        <f t="shared" si="16"/>
        <v>0.2777777777777778</v>
      </c>
      <c r="O75" s="57">
        <v>28</v>
      </c>
      <c r="P75" s="15">
        <f t="shared" si="8"/>
        <v>0.6511627906976745</v>
      </c>
      <c r="Q75" s="57">
        <v>23</v>
      </c>
      <c r="R75" s="15">
        <f t="shared" si="9"/>
        <v>0.6388888888888888</v>
      </c>
      <c r="S75" s="147">
        <v>1</v>
      </c>
      <c r="T75" s="15">
        <f t="shared" si="10"/>
        <v>0.023255813953488372</v>
      </c>
      <c r="U75" s="147">
        <v>1</v>
      </c>
      <c r="V75" s="15">
        <f t="shared" si="11"/>
        <v>0.027777777777777776</v>
      </c>
      <c r="W75" s="71">
        <f t="shared" si="12"/>
        <v>43</v>
      </c>
      <c r="X75" s="48">
        <f t="shared" si="13"/>
        <v>1</v>
      </c>
      <c r="Y75" s="71">
        <f t="shared" si="14"/>
        <v>36</v>
      </c>
      <c r="Z75" s="48">
        <f t="shared" si="15"/>
        <v>1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2" t="e">
        <f>#REF!</f>
        <v>#REF!</v>
      </c>
    </row>
    <row r="76" spans="2:30" s="7" customFormat="1" ht="28.5" customHeight="1">
      <c r="B76" s="22" t="s">
        <v>116</v>
      </c>
      <c r="C76" s="57">
        <v>0</v>
      </c>
      <c r="D76" s="141">
        <f t="shared" si="4"/>
        <v>0</v>
      </c>
      <c r="E76" s="57">
        <v>1</v>
      </c>
      <c r="F76" s="141">
        <f>E76/Y76</f>
        <v>0.027777777777777776</v>
      </c>
      <c r="G76" s="57">
        <v>6</v>
      </c>
      <c r="H76" s="15">
        <f t="shared" si="5"/>
        <v>0.13953488372093023</v>
      </c>
      <c r="I76" s="57">
        <v>5</v>
      </c>
      <c r="J76" s="15">
        <f t="shared" si="6"/>
        <v>0.1388888888888889</v>
      </c>
      <c r="K76" s="57">
        <v>12</v>
      </c>
      <c r="L76" s="141">
        <f t="shared" si="7"/>
        <v>0.27906976744186046</v>
      </c>
      <c r="M76" s="57">
        <v>13</v>
      </c>
      <c r="N76" s="141">
        <f t="shared" si="16"/>
        <v>0.3611111111111111</v>
      </c>
      <c r="O76" s="57">
        <v>18</v>
      </c>
      <c r="P76" s="15">
        <f t="shared" si="8"/>
        <v>0.4186046511627907</v>
      </c>
      <c r="Q76" s="57">
        <v>11</v>
      </c>
      <c r="R76" s="15">
        <f t="shared" si="9"/>
        <v>0.3055555555555556</v>
      </c>
      <c r="S76" s="147">
        <v>7</v>
      </c>
      <c r="T76" s="15">
        <f t="shared" si="10"/>
        <v>0.16279069767441862</v>
      </c>
      <c r="U76" s="147">
        <v>6</v>
      </c>
      <c r="V76" s="15">
        <f t="shared" si="11"/>
        <v>0.16666666666666666</v>
      </c>
      <c r="W76" s="71">
        <f t="shared" si="12"/>
        <v>43</v>
      </c>
      <c r="X76" s="48">
        <f t="shared" si="13"/>
        <v>1</v>
      </c>
      <c r="Y76" s="71">
        <f t="shared" si="14"/>
        <v>36</v>
      </c>
      <c r="Z76" s="48">
        <f t="shared" si="15"/>
        <v>1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2" t="e">
        <f>#REF!</f>
        <v>#REF!</v>
      </c>
    </row>
    <row r="77" spans="2:30" s="7" customFormat="1" ht="28.5" customHeight="1" thickBot="1">
      <c r="B77" s="114" t="s">
        <v>41</v>
      </c>
      <c r="C77" s="85">
        <v>1</v>
      </c>
      <c r="D77" s="143">
        <f t="shared" si="4"/>
        <v>0.023255813953488372</v>
      </c>
      <c r="E77" s="85">
        <v>1</v>
      </c>
      <c r="F77" s="143">
        <f>E77/Y77</f>
        <v>0.027777777777777776</v>
      </c>
      <c r="G77" s="85">
        <v>7</v>
      </c>
      <c r="H77" s="81">
        <f t="shared" si="5"/>
        <v>0.16279069767441862</v>
      </c>
      <c r="I77" s="85">
        <v>4</v>
      </c>
      <c r="J77" s="81">
        <f t="shared" si="6"/>
        <v>0.1111111111111111</v>
      </c>
      <c r="K77" s="85">
        <v>13</v>
      </c>
      <c r="L77" s="143">
        <f t="shared" si="7"/>
        <v>0.3023255813953488</v>
      </c>
      <c r="M77" s="85">
        <v>16</v>
      </c>
      <c r="N77" s="143">
        <f t="shared" si="16"/>
        <v>0.4444444444444444</v>
      </c>
      <c r="O77" s="85">
        <v>19</v>
      </c>
      <c r="P77" s="81">
        <f t="shared" si="8"/>
        <v>0.4418604651162791</v>
      </c>
      <c r="Q77" s="85">
        <v>12</v>
      </c>
      <c r="R77" s="81">
        <f t="shared" si="9"/>
        <v>0.3333333333333333</v>
      </c>
      <c r="S77" s="148">
        <v>3</v>
      </c>
      <c r="T77" s="81">
        <f t="shared" si="10"/>
        <v>0.06976744186046512</v>
      </c>
      <c r="U77" s="148">
        <v>3</v>
      </c>
      <c r="V77" s="81">
        <f t="shared" si="11"/>
        <v>0.08333333333333333</v>
      </c>
      <c r="W77" s="73">
        <f t="shared" si="12"/>
        <v>43</v>
      </c>
      <c r="X77" s="49">
        <f t="shared" si="13"/>
        <v>1</v>
      </c>
      <c r="Y77" s="73">
        <f t="shared" si="14"/>
        <v>36</v>
      </c>
      <c r="Z77" s="49">
        <f t="shared" si="15"/>
        <v>0.9999999999999999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2" t="e">
        <f>#REF!</f>
        <v>#REF!</v>
      </c>
    </row>
    <row r="78" spans="2:20" s="17" customFormat="1" ht="18" customHeight="1" thickBot="1">
      <c r="B78" s="34"/>
      <c r="C78" s="16"/>
      <c r="D78" s="15"/>
      <c r="E78" s="16"/>
      <c r="F78" s="15"/>
      <c r="G78" s="16"/>
      <c r="H78" s="15"/>
      <c r="I78" s="16"/>
      <c r="J78" s="15"/>
      <c r="K78" s="70"/>
      <c r="L78" s="15"/>
      <c r="M78" s="72"/>
      <c r="N78" s="82"/>
      <c r="O78" s="34"/>
      <c r="P78" s="88"/>
      <c r="Q78" s="88"/>
      <c r="R78" s="88"/>
      <c r="S78" s="88"/>
      <c r="T78" s="89"/>
    </row>
    <row r="79" spans="2:26" s="7" customFormat="1" ht="21" customHeight="1">
      <c r="B79" s="221" t="s">
        <v>112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22"/>
    </row>
    <row r="80" spans="2:26" s="7" customFormat="1" ht="21" customHeight="1" thickBot="1">
      <c r="B80" s="228" t="s">
        <v>113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8"/>
      <c r="C81" s="225" t="s">
        <v>18</v>
      </c>
      <c r="D81" s="226"/>
      <c r="E81" s="226"/>
      <c r="F81" s="227"/>
      <c r="G81" s="226" t="s">
        <v>19</v>
      </c>
      <c r="H81" s="226"/>
      <c r="I81" s="226"/>
      <c r="J81" s="226"/>
      <c r="K81" s="225" t="s">
        <v>20</v>
      </c>
      <c r="L81" s="226"/>
      <c r="M81" s="226"/>
      <c r="N81" s="227"/>
      <c r="O81" s="226" t="s">
        <v>21</v>
      </c>
      <c r="P81" s="226"/>
      <c r="Q81" s="226"/>
      <c r="R81" s="226"/>
      <c r="S81" s="225" t="s">
        <v>90</v>
      </c>
      <c r="T81" s="226"/>
      <c r="U81" s="226"/>
      <c r="V81" s="227"/>
      <c r="W81" s="240" t="s">
        <v>4</v>
      </c>
      <c r="X81" s="240"/>
      <c r="Y81" s="240"/>
      <c r="Z81" s="241"/>
    </row>
    <row r="82" spans="2:26" s="7" customFormat="1" ht="21" customHeight="1" thickBot="1">
      <c r="B82" s="239"/>
      <c r="C82" s="242" t="s">
        <v>179</v>
      </c>
      <c r="D82" s="243"/>
      <c r="E82" s="242" t="s">
        <v>202</v>
      </c>
      <c r="F82" s="243"/>
      <c r="G82" s="242" t="s">
        <v>179</v>
      </c>
      <c r="H82" s="242"/>
      <c r="I82" s="242" t="s">
        <v>202</v>
      </c>
      <c r="J82" s="242"/>
      <c r="K82" s="242" t="s">
        <v>179</v>
      </c>
      <c r="L82" s="243"/>
      <c r="M82" s="242" t="s">
        <v>202</v>
      </c>
      <c r="N82" s="243"/>
      <c r="O82" s="242" t="s">
        <v>179</v>
      </c>
      <c r="P82" s="242"/>
      <c r="Q82" s="242" t="s">
        <v>202</v>
      </c>
      <c r="R82" s="242"/>
      <c r="S82" s="242" t="s">
        <v>179</v>
      </c>
      <c r="T82" s="243"/>
      <c r="U82" s="242" t="s">
        <v>202</v>
      </c>
      <c r="V82" s="243"/>
      <c r="W82" s="242" t="s">
        <v>179</v>
      </c>
      <c r="X82" s="243"/>
      <c r="Y82" s="242" t="s">
        <v>202</v>
      </c>
      <c r="Z82" s="243"/>
    </row>
    <row r="83" spans="2:30" s="7" customFormat="1" ht="28.5" customHeight="1">
      <c r="B83" s="22" t="s">
        <v>42</v>
      </c>
      <c r="C83" s="57">
        <v>1</v>
      </c>
      <c r="D83" s="141">
        <f>C83/W83</f>
        <v>0.023255813953488372</v>
      </c>
      <c r="E83" s="57">
        <v>0</v>
      </c>
      <c r="F83" s="141">
        <f>E83/$Y$83</f>
        <v>0</v>
      </c>
      <c r="G83" s="57">
        <v>1</v>
      </c>
      <c r="H83" s="15">
        <f>G83/W83</f>
        <v>0.023255813953488372</v>
      </c>
      <c r="I83" s="57">
        <v>1</v>
      </c>
      <c r="J83" s="15">
        <f>I83/$Y$83</f>
        <v>0.027777777777777776</v>
      </c>
      <c r="K83" s="57">
        <v>5</v>
      </c>
      <c r="L83" s="141">
        <f>K83/W83</f>
        <v>0.11627906976744186</v>
      </c>
      <c r="M83" s="57">
        <v>5</v>
      </c>
      <c r="N83" s="141">
        <f>M83/$Y$83</f>
        <v>0.1388888888888889</v>
      </c>
      <c r="O83" s="57">
        <v>35</v>
      </c>
      <c r="P83" s="15">
        <f>O83/W83</f>
        <v>0.813953488372093</v>
      </c>
      <c r="Q83" s="57">
        <v>30</v>
      </c>
      <c r="R83" s="15">
        <f>Q83/$Y$83</f>
        <v>0.8333333333333334</v>
      </c>
      <c r="S83" s="57">
        <v>1</v>
      </c>
      <c r="T83" s="141">
        <f>S83/W83</f>
        <v>0.023255813953488372</v>
      </c>
      <c r="U83" s="57">
        <v>0</v>
      </c>
      <c r="V83" s="141">
        <f>U83/$Y$83</f>
        <v>0</v>
      </c>
      <c r="W83" s="71">
        <f>O83+K83+G83+C83+S83</f>
        <v>43</v>
      </c>
      <c r="X83" s="48">
        <f>D83+H83+L83+P83+T83</f>
        <v>1</v>
      </c>
      <c r="Y83" s="71">
        <f>Q83+M83+I83+E83+U83</f>
        <v>36</v>
      </c>
      <c r="Z83" s="48">
        <f>F83+J83+N83+R83+V83</f>
        <v>1</v>
      </c>
      <c r="AA83" s="13" t="e">
        <f>#REF!</f>
        <v>#REF!</v>
      </c>
      <c r="AB83" s="13" t="e">
        <f>#REF!</f>
        <v>#REF!</v>
      </c>
      <c r="AC83" s="13" t="e">
        <f>#REF!</f>
        <v>#REF!</v>
      </c>
      <c r="AD83" s="12" t="e">
        <f>#REF!</f>
        <v>#REF!</v>
      </c>
    </row>
    <row r="84" spans="2:30" s="7" customFormat="1" ht="28.5" customHeight="1">
      <c r="B84" s="22" t="s">
        <v>26</v>
      </c>
      <c r="C84" s="57">
        <v>0</v>
      </c>
      <c r="D84" s="141">
        <f>C84/W84</f>
        <v>0</v>
      </c>
      <c r="E84" s="57">
        <v>0</v>
      </c>
      <c r="F84" s="141">
        <f>E84/$Y$83</f>
        <v>0</v>
      </c>
      <c r="G84" s="57">
        <v>1</v>
      </c>
      <c r="H84" s="15">
        <f>G84/W84</f>
        <v>0.023255813953488372</v>
      </c>
      <c r="I84" s="57">
        <v>1</v>
      </c>
      <c r="J84" s="15">
        <f>I84/$Y$83</f>
        <v>0.027777777777777776</v>
      </c>
      <c r="K84" s="57">
        <v>6</v>
      </c>
      <c r="L84" s="141">
        <f>K84/W84</f>
        <v>0.13953488372093023</v>
      </c>
      <c r="M84" s="57">
        <v>7</v>
      </c>
      <c r="N84" s="141">
        <f>M84/$Y$83</f>
        <v>0.19444444444444445</v>
      </c>
      <c r="O84" s="57">
        <v>34</v>
      </c>
      <c r="P84" s="15">
        <f>O84/W84</f>
        <v>0.7906976744186046</v>
      </c>
      <c r="Q84" s="57">
        <v>28</v>
      </c>
      <c r="R84" s="15">
        <f>Q84/$Y$83</f>
        <v>0.7777777777777778</v>
      </c>
      <c r="S84" s="57">
        <v>2</v>
      </c>
      <c r="T84" s="141">
        <f>S84/W84</f>
        <v>0.046511627906976744</v>
      </c>
      <c r="U84" s="57">
        <v>0</v>
      </c>
      <c r="V84" s="141">
        <f>U84/$Y$83</f>
        <v>0</v>
      </c>
      <c r="W84" s="71">
        <f>O84+K84+G84+C84+S84</f>
        <v>43</v>
      </c>
      <c r="X84" s="48">
        <f>D84+H84+L84+P84+T84</f>
        <v>0.9999999999999999</v>
      </c>
      <c r="Y84" s="71">
        <f>Q84+M84+I84+E84+U84</f>
        <v>36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14" t="s">
        <v>43</v>
      </c>
      <c r="C85" s="85">
        <v>0</v>
      </c>
      <c r="D85" s="143">
        <f>C85/W85</f>
        <v>0</v>
      </c>
      <c r="E85" s="85">
        <v>0</v>
      </c>
      <c r="F85" s="143">
        <f>E85/$Y$83</f>
        <v>0</v>
      </c>
      <c r="G85" s="85">
        <v>1</v>
      </c>
      <c r="H85" s="81">
        <f>G85/W85</f>
        <v>0.023255813953488372</v>
      </c>
      <c r="I85" s="85">
        <v>1</v>
      </c>
      <c r="J85" s="81">
        <f>I85/$Y$83</f>
        <v>0.027777777777777776</v>
      </c>
      <c r="K85" s="85">
        <v>4</v>
      </c>
      <c r="L85" s="143">
        <f>K85/W85</f>
        <v>0.09302325581395349</v>
      </c>
      <c r="M85" s="85">
        <v>4</v>
      </c>
      <c r="N85" s="143">
        <f>M85/$Y$83</f>
        <v>0.1111111111111111</v>
      </c>
      <c r="O85" s="85">
        <v>36</v>
      </c>
      <c r="P85" s="81">
        <f>O85/W85</f>
        <v>0.8372093023255814</v>
      </c>
      <c r="Q85" s="85">
        <v>31</v>
      </c>
      <c r="R85" s="81">
        <f>Q85/$Y$83</f>
        <v>0.8611111111111112</v>
      </c>
      <c r="S85" s="85">
        <v>2</v>
      </c>
      <c r="T85" s="143">
        <f>S85/W85</f>
        <v>0.046511627906976744</v>
      </c>
      <c r="U85" s="85">
        <v>0</v>
      </c>
      <c r="V85" s="143">
        <f>U85/$Y$83</f>
        <v>0</v>
      </c>
      <c r="W85" s="73">
        <f>O85+K85+G85+C85+S85</f>
        <v>43</v>
      </c>
      <c r="X85" s="49">
        <f>D85+H85+L85+P85+T85</f>
        <v>1</v>
      </c>
      <c r="Y85" s="73">
        <f>Q85+M85+I85+E85+U85</f>
        <v>36</v>
      </c>
      <c r="Z85" s="49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3"/>
      <c r="K86" s="68"/>
      <c r="L86" s="33"/>
      <c r="M86" s="43"/>
      <c r="N86" s="44"/>
    </row>
    <row r="87" spans="2:26" s="7" customFormat="1" ht="21" customHeight="1">
      <c r="B87" s="221" t="s">
        <v>28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22"/>
    </row>
    <row r="88" spans="2:26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30"/>
    </row>
    <row r="89" spans="2:26" s="7" customFormat="1" ht="21" customHeight="1" thickBot="1">
      <c r="B89" s="258"/>
      <c r="C89" s="225" t="s">
        <v>18</v>
      </c>
      <c r="D89" s="226"/>
      <c r="E89" s="226"/>
      <c r="F89" s="227"/>
      <c r="G89" s="226" t="s">
        <v>19</v>
      </c>
      <c r="H89" s="226"/>
      <c r="I89" s="226"/>
      <c r="J89" s="226"/>
      <c r="K89" s="225" t="s">
        <v>20</v>
      </c>
      <c r="L89" s="226"/>
      <c r="M89" s="226"/>
      <c r="N89" s="227"/>
      <c r="O89" s="226" t="s">
        <v>21</v>
      </c>
      <c r="P89" s="226"/>
      <c r="Q89" s="226"/>
      <c r="R89" s="226"/>
      <c r="S89" s="225" t="s">
        <v>90</v>
      </c>
      <c r="T89" s="226"/>
      <c r="U89" s="226"/>
      <c r="V89" s="227"/>
      <c r="W89" s="240" t="s">
        <v>4</v>
      </c>
      <c r="X89" s="240"/>
      <c r="Y89" s="240"/>
      <c r="Z89" s="241"/>
    </row>
    <row r="90" spans="2:26" s="7" customFormat="1" ht="21" customHeight="1" thickBot="1">
      <c r="B90" s="239"/>
      <c r="C90" s="242" t="s">
        <v>179</v>
      </c>
      <c r="D90" s="243"/>
      <c r="E90" s="242" t="s">
        <v>202</v>
      </c>
      <c r="F90" s="243"/>
      <c r="G90" s="242" t="s">
        <v>179</v>
      </c>
      <c r="H90" s="242"/>
      <c r="I90" s="242" t="s">
        <v>202</v>
      </c>
      <c r="J90" s="242"/>
      <c r="K90" s="242" t="s">
        <v>179</v>
      </c>
      <c r="L90" s="243"/>
      <c r="M90" s="242" t="s">
        <v>202</v>
      </c>
      <c r="N90" s="243"/>
      <c r="O90" s="242" t="s">
        <v>179</v>
      </c>
      <c r="P90" s="242"/>
      <c r="Q90" s="242" t="s">
        <v>202</v>
      </c>
      <c r="R90" s="242"/>
      <c r="S90" s="242" t="s">
        <v>179</v>
      </c>
      <c r="T90" s="243"/>
      <c r="U90" s="242" t="s">
        <v>202</v>
      </c>
      <c r="V90" s="243"/>
      <c r="W90" s="242" t="s">
        <v>179</v>
      </c>
      <c r="X90" s="243"/>
      <c r="Y90" s="242" t="s">
        <v>202</v>
      </c>
      <c r="Z90" s="243"/>
    </row>
    <row r="91" spans="2:26" s="7" customFormat="1" ht="28.5" customHeight="1" thickBot="1">
      <c r="B91" s="114" t="s">
        <v>29</v>
      </c>
      <c r="C91" s="59">
        <v>1</v>
      </c>
      <c r="D91" s="101">
        <f>C91/W91</f>
        <v>0.023255813953488372</v>
      </c>
      <c r="E91" s="59">
        <v>0</v>
      </c>
      <c r="F91" s="101">
        <f>E91/$Y91</f>
        <v>0</v>
      </c>
      <c r="G91" s="59">
        <v>1</v>
      </c>
      <c r="H91" s="45">
        <f>G91/W91</f>
        <v>0.023255813953488372</v>
      </c>
      <c r="I91" s="59">
        <v>1</v>
      </c>
      <c r="J91" s="45">
        <f>I91/$Y91</f>
        <v>0.027777777777777776</v>
      </c>
      <c r="K91" s="59">
        <v>8</v>
      </c>
      <c r="L91" s="101">
        <f>K91/W91</f>
        <v>0.18604651162790697</v>
      </c>
      <c r="M91" s="59">
        <v>8</v>
      </c>
      <c r="N91" s="101">
        <f>M91/$Y91</f>
        <v>0.2222222222222222</v>
      </c>
      <c r="O91" s="59">
        <v>32</v>
      </c>
      <c r="P91" s="101">
        <f>O91/W91</f>
        <v>0.7441860465116279</v>
      </c>
      <c r="Q91" s="59">
        <v>27</v>
      </c>
      <c r="R91" s="101">
        <f>Q91/$Y91</f>
        <v>0.75</v>
      </c>
      <c r="S91" s="161">
        <v>1</v>
      </c>
      <c r="T91" s="101">
        <f>S91/W91</f>
        <v>0.023255813953488372</v>
      </c>
      <c r="U91" s="161">
        <v>0</v>
      </c>
      <c r="V91" s="101">
        <f>U91/$Y91</f>
        <v>0</v>
      </c>
      <c r="W91" s="74">
        <f>C91+G91+K91+O91+S91</f>
        <v>43</v>
      </c>
      <c r="X91" s="47">
        <f>D91+H91+L91+P91+T91</f>
        <v>1</v>
      </c>
      <c r="Y91" s="74">
        <f>E91+I91+M91+Q91+U91</f>
        <v>36</v>
      </c>
      <c r="Z91" s="47">
        <f>F91+J91+N91+R91+V91</f>
        <v>1</v>
      </c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</sheetData>
  <sheetProtection/>
  <mergeCells count="87">
    <mergeCell ref="B2:F2"/>
    <mergeCell ref="B3:F3"/>
    <mergeCell ref="B5:F5"/>
    <mergeCell ref="B10:F10"/>
    <mergeCell ref="B7:B8"/>
    <mergeCell ref="E7:F7"/>
    <mergeCell ref="E8:F8"/>
    <mergeCell ref="Y82:Z82"/>
    <mergeCell ref="O69:R69"/>
    <mergeCell ref="S69:V69"/>
    <mergeCell ref="O82:P82"/>
    <mergeCell ref="S82:T82"/>
    <mergeCell ref="B80:Z80"/>
    <mergeCell ref="B69:B70"/>
    <mergeCell ref="C69:F69"/>
    <mergeCell ref="G69:J69"/>
    <mergeCell ref="B79:Z79"/>
    <mergeCell ref="E90:F90"/>
    <mergeCell ref="I90:J90"/>
    <mergeCell ref="K82:L82"/>
    <mergeCell ref="G82:H82"/>
    <mergeCell ref="E82:F82"/>
    <mergeCell ref="C82:D82"/>
    <mergeCell ref="E59:F59"/>
    <mergeCell ref="W90:X90"/>
    <mergeCell ref="K90:L90"/>
    <mergeCell ref="O90:P90"/>
    <mergeCell ref="S90:T90"/>
    <mergeCell ref="M90:N90"/>
    <mergeCell ref="Q90:R90"/>
    <mergeCell ref="U90:V90"/>
    <mergeCell ref="G90:H90"/>
    <mergeCell ref="W89:Z89"/>
    <mergeCell ref="C7:D7"/>
    <mergeCell ref="C8:D8"/>
    <mergeCell ref="G81:J81"/>
    <mergeCell ref="K81:N81"/>
    <mergeCell ref="O81:R81"/>
    <mergeCell ref="S81:V81"/>
    <mergeCell ref="W81:Z81"/>
    <mergeCell ref="W82:X82"/>
    <mergeCell ref="C89:F89"/>
    <mergeCell ref="B49:F49"/>
    <mergeCell ref="B50:F50"/>
    <mergeCell ref="B57:F57"/>
    <mergeCell ref="S89:V89"/>
    <mergeCell ref="B89:B90"/>
    <mergeCell ref="C70:D70"/>
    <mergeCell ref="C51:D51"/>
    <mergeCell ref="C90:D90"/>
    <mergeCell ref="B81:B82"/>
    <mergeCell ref="C81:F81"/>
    <mergeCell ref="C59:D59"/>
    <mergeCell ref="B58:F58"/>
    <mergeCell ref="B67:Z67"/>
    <mergeCell ref="E51:F51"/>
    <mergeCell ref="E12:F12"/>
    <mergeCell ref="E40:F40"/>
    <mergeCell ref="B11:F11"/>
    <mergeCell ref="C12:D12"/>
    <mergeCell ref="B38:F38"/>
    <mergeCell ref="B39:F39"/>
    <mergeCell ref="C40:D40"/>
    <mergeCell ref="E70:F70"/>
    <mergeCell ref="I70:J70"/>
    <mergeCell ref="B68:Z68"/>
    <mergeCell ref="K69:N69"/>
    <mergeCell ref="W69:Z69"/>
    <mergeCell ref="S70:T70"/>
    <mergeCell ref="G70:H70"/>
    <mergeCell ref="K70:L70"/>
    <mergeCell ref="M70:N70"/>
    <mergeCell ref="Q70:R70"/>
    <mergeCell ref="U70:V70"/>
    <mergeCell ref="Y70:Z70"/>
    <mergeCell ref="W70:X70"/>
    <mergeCell ref="O70:P70"/>
    <mergeCell ref="Y90:Z90"/>
    <mergeCell ref="I82:J82"/>
    <mergeCell ref="M82:N82"/>
    <mergeCell ref="Q82:R82"/>
    <mergeCell ref="U82:V82"/>
    <mergeCell ref="G89:J89"/>
    <mergeCell ref="K89:N89"/>
    <mergeCell ref="B87:Z87"/>
    <mergeCell ref="B88:Z88"/>
    <mergeCell ref="O89:R8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D515"/>
  <sheetViews>
    <sheetView zoomScalePageLayoutView="0" workbookViewId="0" topLeftCell="A67">
      <pane xSplit="2" topLeftCell="E1" activePane="topRight" state="frozen"/>
      <selection pane="topLeft" activeCell="A66" sqref="A66"/>
      <selection pane="topRight" activeCell="Q71" sqref="Q71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244" t="s">
        <v>32</v>
      </c>
      <c r="C2" s="245"/>
      <c r="D2" s="245"/>
      <c r="E2" s="245"/>
      <c r="F2" s="246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55" t="s">
        <v>30</v>
      </c>
      <c r="C3" s="256"/>
      <c r="D3" s="256"/>
      <c r="E3" s="256"/>
      <c r="F3" s="257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85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2</v>
      </c>
      <c r="D8" s="224"/>
      <c r="E8" s="223">
        <v>3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2</v>
      </c>
      <c r="D13" s="20">
        <f>C13/C17</f>
        <v>1</v>
      </c>
      <c r="E13" s="17">
        <v>2</v>
      </c>
      <c r="F13" s="20">
        <f>E13/E17</f>
        <v>0.6666666666666666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0</v>
      </c>
      <c r="D14" s="20">
        <f>C14/C17</f>
        <v>0</v>
      </c>
      <c r="E14" s="17">
        <v>1</v>
      </c>
      <c r="F14" s="20">
        <f>E14/E17</f>
        <v>0.3333333333333333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2</v>
      </c>
      <c r="D17" s="52">
        <f>SUM(D13:D16)</f>
        <v>1</v>
      </c>
      <c r="E17" s="51">
        <f>SUM(E13:E16)</f>
        <v>3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2</v>
      </c>
      <c r="D18" s="27">
        <f>C18/C22</f>
        <v>1</v>
      </c>
      <c r="E18" s="26">
        <v>3</v>
      </c>
      <c r="F18" s="27">
        <f>E18/E22</f>
        <v>1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2</v>
      </c>
      <c r="D22" s="52">
        <f>SUM(D18:D21)</f>
        <v>1</v>
      </c>
      <c r="E22" s="51">
        <f>SUM(E18:E21)</f>
        <v>3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110">
        <v>0</v>
      </c>
      <c r="D23" s="27">
        <f aca="true" t="shared" si="0" ref="D23:D31">C23/$C$32</f>
        <v>0</v>
      </c>
      <c r="E23" s="110">
        <v>0</v>
      </c>
      <c r="F23" s="27">
        <f>E23/$E$32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07">
        <v>0</v>
      </c>
      <c r="D24" s="20">
        <f t="shared" si="0"/>
        <v>0</v>
      </c>
      <c r="E24" s="107">
        <v>0</v>
      </c>
      <c r="F24" s="20">
        <f aca="true" t="shared" si="1" ref="F24:F31">E24/$E$32</f>
        <v>0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07">
        <v>2</v>
      </c>
      <c r="D25" s="20">
        <f t="shared" si="0"/>
        <v>1</v>
      </c>
      <c r="E25" s="107">
        <v>3</v>
      </c>
      <c r="F25" s="20">
        <f t="shared" si="1"/>
        <v>1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07">
        <v>0</v>
      </c>
      <c r="D26" s="20">
        <f t="shared" si="0"/>
        <v>0</v>
      </c>
      <c r="E26" s="107">
        <v>0</v>
      </c>
      <c r="F26" s="20">
        <f t="shared" si="1"/>
        <v>0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07">
        <v>0</v>
      </c>
      <c r="D27" s="20">
        <f t="shared" si="0"/>
        <v>0</v>
      </c>
      <c r="E27" s="107">
        <v>0</v>
      </c>
      <c r="F27" s="20">
        <f t="shared" si="1"/>
        <v>0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07">
        <v>0</v>
      </c>
      <c r="D28" s="20">
        <f t="shared" si="0"/>
        <v>0</v>
      </c>
      <c r="E28" s="107">
        <v>0</v>
      </c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07">
        <v>0</v>
      </c>
      <c r="D29" s="20">
        <f t="shared" si="0"/>
        <v>0</v>
      </c>
      <c r="E29" s="107">
        <v>0</v>
      </c>
      <c r="F29" s="20">
        <f t="shared" si="1"/>
        <v>0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07">
        <v>0</v>
      </c>
      <c r="D30" s="20">
        <f t="shared" si="0"/>
        <v>0</v>
      </c>
      <c r="E30" s="107">
        <v>0</v>
      </c>
      <c r="F30" s="20">
        <f t="shared" si="1"/>
        <v>0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8">
        <v>0</v>
      </c>
      <c r="D31" s="21">
        <f t="shared" si="0"/>
        <v>0</v>
      </c>
      <c r="E31" s="108">
        <v>0</v>
      </c>
      <c r="F31" s="21">
        <f t="shared" si="1"/>
        <v>0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109">
        <f>SUM(C23:C31)</f>
        <v>2</v>
      </c>
      <c r="D32" s="52">
        <f>SUM(D23:D31)</f>
        <v>1</v>
      </c>
      <c r="E32" s="109">
        <f>SUM(E23:E31)</f>
        <v>3</v>
      </c>
      <c r="F32" s="52">
        <f>SUM(F23:F31)</f>
        <v>1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2</v>
      </c>
      <c r="D33" s="27">
        <f>C33/C36</f>
        <v>1</v>
      </c>
      <c r="E33" s="26">
        <v>2</v>
      </c>
      <c r="F33" s="27">
        <f>E33/E36</f>
        <v>0.6666666666666666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0</v>
      </c>
      <c r="D34" s="20">
        <f>C34/C36</f>
        <v>0</v>
      </c>
      <c r="E34" s="17">
        <v>1</v>
      </c>
      <c r="F34" s="20">
        <f>E34/E36</f>
        <v>0.3333333333333333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0</v>
      </c>
      <c r="D35" s="21">
        <f>C35/C36</f>
        <v>0</v>
      </c>
      <c r="E35" s="10">
        <v>0</v>
      </c>
      <c r="F35" s="21">
        <f>E35/E36</f>
        <v>0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2</v>
      </c>
      <c r="D36" s="52">
        <f>SUM(D33:D35)</f>
        <v>1</v>
      </c>
      <c r="E36" s="51">
        <f>SUM(E33:E35)</f>
        <v>3</v>
      </c>
      <c r="F36" s="52">
        <f>SUM(F33:F35)</f>
        <v>1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8.5" customHeight="1">
      <c r="B41" s="22" t="s">
        <v>86</v>
      </c>
      <c r="C41" s="17">
        <v>2</v>
      </c>
      <c r="D41" s="20">
        <f aca="true" t="shared" si="2" ref="D41:D46">C41/$C$47</f>
        <v>0.25</v>
      </c>
      <c r="E41" s="110">
        <v>2</v>
      </c>
      <c r="F41" s="27">
        <f aca="true" t="shared" si="3" ref="F41:F46">E41/$E$47</f>
        <v>0.2222222222222222</v>
      </c>
      <c r="H41" s="9"/>
      <c r="J41" s="33"/>
      <c r="K41" s="68"/>
      <c r="L41" s="33"/>
      <c r="M41" s="43"/>
      <c r="N41" s="44"/>
    </row>
    <row r="42" spans="2:14" s="7" customFormat="1" ht="28.5" customHeight="1">
      <c r="B42" s="22" t="s">
        <v>87</v>
      </c>
      <c r="C42" s="17">
        <v>1</v>
      </c>
      <c r="D42" s="20">
        <f t="shared" si="2"/>
        <v>0.125</v>
      </c>
      <c r="E42" s="107">
        <v>3</v>
      </c>
      <c r="F42" s="20">
        <f t="shared" si="3"/>
        <v>0.3333333333333333</v>
      </c>
      <c r="H42" s="9"/>
      <c r="J42" s="33"/>
      <c r="K42" s="68"/>
      <c r="L42" s="33"/>
      <c r="M42" s="43"/>
      <c r="N42" s="44"/>
    </row>
    <row r="43" spans="2:14" s="7" customFormat="1" ht="28.5" customHeight="1">
      <c r="B43" s="22" t="s">
        <v>88</v>
      </c>
      <c r="C43" s="17">
        <v>1</v>
      </c>
      <c r="D43" s="20">
        <f t="shared" si="2"/>
        <v>0.125</v>
      </c>
      <c r="E43" s="107">
        <v>1</v>
      </c>
      <c r="F43" s="20">
        <f t="shared" si="3"/>
        <v>0.1111111111111111</v>
      </c>
      <c r="H43" s="9"/>
      <c r="J43" s="33"/>
      <c r="K43" s="68"/>
      <c r="L43" s="33"/>
      <c r="M43" s="43"/>
      <c r="N43" s="44"/>
    </row>
    <row r="44" spans="2:14" s="7" customFormat="1" ht="28.5" customHeight="1">
      <c r="B44" s="22" t="s">
        <v>127</v>
      </c>
      <c r="C44" s="17">
        <v>1</v>
      </c>
      <c r="D44" s="20">
        <f t="shared" si="2"/>
        <v>0.125</v>
      </c>
      <c r="E44" s="107">
        <v>0</v>
      </c>
      <c r="F44" s="20">
        <f t="shared" si="3"/>
        <v>0</v>
      </c>
      <c r="H44" s="9"/>
      <c r="J44" s="33"/>
      <c r="K44" s="68"/>
      <c r="L44" s="33"/>
      <c r="M44" s="43"/>
      <c r="N44" s="44"/>
    </row>
    <row r="45" spans="2:14" s="7" customFormat="1" ht="28.5" customHeight="1">
      <c r="B45" s="22" t="s">
        <v>89</v>
      </c>
      <c r="C45" s="17">
        <v>2</v>
      </c>
      <c r="D45" s="20">
        <f t="shared" si="2"/>
        <v>0.25</v>
      </c>
      <c r="E45" s="107">
        <v>3</v>
      </c>
      <c r="F45" s="20">
        <f t="shared" si="3"/>
        <v>0.3333333333333333</v>
      </c>
      <c r="H45" s="9"/>
      <c r="J45" s="33"/>
      <c r="K45" s="68"/>
      <c r="L45" s="33"/>
      <c r="M45" s="43"/>
      <c r="N45" s="44"/>
    </row>
    <row r="46" spans="2:14" s="7" customFormat="1" ht="28.5" customHeight="1" thickBot="1">
      <c r="B46" s="61" t="s">
        <v>39</v>
      </c>
      <c r="C46" s="10">
        <v>1</v>
      </c>
      <c r="D46" s="21">
        <f t="shared" si="2"/>
        <v>0.125</v>
      </c>
      <c r="E46" s="108">
        <v>0</v>
      </c>
      <c r="F46" s="21">
        <f t="shared" si="3"/>
        <v>0</v>
      </c>
      <c r="H46" s="9"/>
      <c r="J46" s="33"/>
      <c r="K46" s="68"/>
      <c r="L46" s="33"/>
      <c r="M46" s="43"/>
      <c r="N46" s="44"/>
    </row>
    <row r="47" spans="2:14" s="53" customFormat="1" ht="21" customHeight="1" thickBot="1" thickTop="1">
      <c r="B47" s="62" t="s">
        <v>4</v>
      </c>
      <c r="C47" s="51">
        <f>SUM(C41:C46)</f>
        <v>8</v>
      </c>
      <c r="D47" s="52">
        <f>SUM(D41:D46)</f>
        <v>1</v>
      </c>
      <c r="E47" s="109">
        <f>SUM(E41:E46)</f>
        <v>9</v>
      </c>
      <c r="F47" s="52">
        <f>SUM(F41:F46)</f>
        <v>1</v>
      </c>
      <c r="H47" s="54"/>
      <c r="J47" s="55"/>
      <c r="K47" s="69"/>
      <c r="L47" s="55"/>
      <c r="M47" s="46"/>
      <c r="N47" s="56"/>
    </row>
    <row r="48" spans="2:14" s="7" customFormat="1" ht="15" customHeight="1" thickBot="1">
      <c r="B48" s="11"/>
      <c r="D48" s="9"/>
      <c r="F48" s="9"/>
      <c r="H48" s="9"/>
      <c r="J48" s="33"/>
      <c r="K48" s="68"/>
      <c r="L48" s="33"/>
      <c r="M48" s="43"/>
      <c r="N48" s="44"/>
    </row>
    <row r="49" spans="2:14" s="7" customFormat="1" ht="21" customHeight="1">
      <c r="B49" s="221" t="s">
        <v>107</v>
      </c>
      <c r="C49" s="231"/>
      <c r="D49" s="231"/>
      <c r="E49" s="231"/>
      <c r="F49" s="222"/>
      <c r="H49" s="9"/>
      <c r="J49" s="33"/>
      <c r="K49" s="68"/>
      <c r="L49" s="33"/>
      <c r="M49" s="43"/>
      <c r="N49" s="44"/>
    </row>
    <row r="50" spans="2:14" s="7" customFormat="1" ht="21" customHeight="1" thickBot="1">
      <c r="B50" s="228" t="s">
        <v>51</v>
      </c>
      <c r="C50" s="229"/>
      <c r="D50" s="229"/>
      <c r="E50" s="229"/>
      <c r="F50" s="230"/>
      <c r="H50" s="9"/>
      <c r="J50" s="33"/>
      <c r="K50" s="68"/>
      <c r="L50" s="33"/>
      <c r="M50" s="43"/>
      <c r="N50" s="44"/>
    </row>
    <row r="51" spans="2:14" s="7" customFormat="1" ht="21" customHeight="1" thickBot="1">
      <c r="B51" s="155"/>
      <c r="C51" s="250" t="s">
        <v>179</v>
      </c>
      <c r="D51" s="243"/>
      <c r="E51" s="250" t="s">
        <v>202</v>
      </c>
      <c r="F51" s="243"/>
      <c r="H51" s="9"/>
      <c r="J51" s="33"/>
      <c r="K51" s="68"/>
      <c r="L51" s="33"/>
      <c r="M51" s="43"/>
      <c r="N51" s="44"/>
    </row>
    <row r="52" spans="2:14" s="7" customFormat="1" ht="21" customHeight="1">
      <c r="B52" s="22" t="s">
        <v>15</v>
      </c>
      <c r="C52" s="17">
        <v>2</v>
      </c>
      <c r="D52" s="20">
        <f>C52/C55</f>
        <v>1</v>
      </c>
      <c r="E52" s="17">
        <v>3</v>
      </c>
      <c r="F52" s="20">
        <f>E52/E55</f>
        <v>1</v>
      </c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16</v>
      </c>
      <c r="C53" s="17">
        <v>0</v>
      </c>
      <c r="D53" s="20">
        <f>C53/C55</f>
        <v>0</v>
      </c>
      <c r="E53" s="17">
        <v>0</v>
      </c>
      <c r="F53" s="20">
        <f>E53/E55</f>
        <v>0</v>
      </c>
      <c r="H53" s="9"/>
      <c r="J53" s="33"/>
      <c r="K53" s="68"/>
      <c r="L53" s="33"/>
      <c r="M53" s="43"/>
      <c r="N53" s="44"/>
    </row>
    <row r="54" spans="2:14" s="7" customFormat="1" ht="21" customHeight="1" thickBot="1">
      <c r="B54" s="61" t="s">
        <v>90</v>
      </c>
      <c r="C54" s="10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3"/>
      <c r="K54" s="68"/>
      <c r="L54" s="33"/>
      <c r="M54" s="43"/>
      <c r="N54" s="44"/>
    </row>
    <row r="55" spans="2:14" s="53" customFormat="1" ht="21" customHeight="1" thickBot="1" thickTop="1">
      <c r="B55" s="62" t="s">
        <v>4</v>
      </c>
      <c r="C55" s="51">
        <f>SUM(C52:C54)</f>
        <v>2</v>
      </c>
      <c r="D55" s="52">
        <f>SUM(D52:D54)</f>
        <v>1</v>
      </c>
      <c r="E55" s="51">
        <f>SUM(E52:E54)</f>
        <v>3</v>
      </c>
      <c r="F55" s="52">
        <f>SUM(F52:F54)</f>
        <v>1</v>
      </c>
      <c r="H55" s="54"/>
      <c r="J55" s="55"/>
      <c r="K55" s="69"/>
      <c r="L55" s="55"/>
      <c r="M55" s="46"/>
      <c r="N55" s="56"/>
    </row>
    <row r="56" spans="2:14" s="7" customFormat="1" ht="15" customHeight="1" thickBo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21" customHeight="1">
      <c r="B57" s="221" t="s">
        <v>108</v>
      </c>
      <c r="C57" s="231"/>
      <c r="D57" s="231"/>
      <c r="E57" s="231"/>
      <c r="F57" s="222"/>
      <c r="H57" s="9"/>
      <c r="J57" s="33"/>
      <c r="K57" s="68"/>
      <c r="L57" s="33"/>
      <c r="M57" s="43"/>
      <c r="N57" s="44"/>
    </row>
    <row r="58" spans="2:14" s="7" customFormat="1" ht="21" customHeight="1" thickBot="1">
      <c r="B58" s="228" t="s">
        <v>109</v>
      </c>
      <c r="C58" s="229"/>
      <c r="D58" s="229"/>
      <c r="E58" s="229"/>
      <c r="F58" s="230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134"/>
      <c r="C59" s="250" t="s">
        <v>179</v>
      </c>
      <c r="D59" s="243"/>
      <c r="E59" s="250" t="s">
        <v>202</v>
      </c>
      <c r="F59" s="243"/>
      <c r="H59" s="9"/>
      <c r="J59" s="33"/>
      <c r="K59" s="68"/>
      <c r="L59" s="33"/>
      <c r="M59" s="43"/>
      <c r="N59" s="44"/>
    </row>
    <row r="60" spans="2:14" s="7" customFormat="1" ht="21" customHeight="1">
      <c r="B60" s="28" t="s">
        <v>18</v>
      </c>
      <c r="C60" s="26">
        <v>0</v>
      </c>
      <c r="D60" s="27">
        <f>C60/C65</f>
        <v>0</v>
      </c>
      <c r="E60" s="26">
        <v>0</v>
      </c>
      <c r="F60" s="27">
        <f>E60/E65</f>
        <v>0</v>
      </c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19</v>
      </c>
      <c r="C61" s="17">
        <v>1</v>
      </c>
      <c r="D61" s="20">
        <f>C61/C65</f>
        <v>0.5</v>
      </c>
      <c r="E61" s="17">
        <v>2</v>
      </c>
      <c r="F61" s="20">
        <f>E61/E65</f>
        <v>0.6666666666666666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110</v>
      </c>
      <c r="C62" s="17">
        <v>1</v>
      </c>
      <c r="D62" s="20">
        <f>C62/C65</f>
        <v>0.5</v>
      </c>
      <c r="E62" s="17">
        <v>0</v>
      </c>
      <c r="F62" s="20">
        <f>E62/E65</f>
        <v>0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21</v>
      </c>
      <c r="C63" s="17">
        <v>0</v>
      </c>
      <c r="D63" s="20">
        <f>C63/C65</f>
        <v>0</v>
      </c>
      <c r="E63" s="17">
        <v>1</v>
      </c>
      <c r="F63" s="20">
        <f>E63/E65</f>
        <v>0.3333333333333333</v>
      </c>
      <c r="H63" s="9"/>
      <c r="J63" s="33"/>
      <c r="K63" s="68"/>
      <c r="L63" s="33"/>
      <c r="M63" s="43"/>
      <c r="N63" s="44"/>
    </row>
    <row r="64" spans="2:14" s="7" customFormat="1" ht="21" customHeight="1" thickBot="1">
      <c r="B64" s="61" t="s">
        <v>90</v>
      </c>
      <c r="C64" s="10">
        <v>0</v>
      </c>
      <c r="D64" s="21">
        <f>C64/C65</f>
        <v>0</v>
      </c>
      <c r="E64" s="10">
        <v>0</v>
      </c>
      <c r="F64" s="21">
        <f>E64/E65</f>
        <v>0</v>
      </c>
      <c r="H64" s="9"/>
      <c r="J64" s="33"/>
      <c r="K64" s="68"/>
      <c r="L64" s="33"/>
      <c r="M64" s="43"/>
      <c r="N64" s="44"/>
    </row>
    <row r="65" spans="2:14" s="7" customFormat="1" ht="21" customHeight="1" thickBot="1" thickTop="1">
      <c r="B65" s="62" t="s">
        <v>4</v>
      </c>
      <c r="C65" s="51">
        <f>SUM(C60:C64)</f>
        <v>2</v>
      </c>
      <c r="D65" s="52">
        <f>SUM(D60:D64)</f>
        <v>1</v>
      </c>
      <c r="E65" s="51">
        <f>SUM(E60:E64)</f>
        <v>3</v>
      </c>
      <c r="F65" s="52">
        <f>SUM(F60:F64)</f>
        <v>1</v>
      </c>
      <c r="H65" s="9"/>
      <c r="J65" s="33"/>
      <c r="K65" s="68"/>
      <c r="L65" s="33"/>
      <c r="M65" s="43"/>
      <c r="N65" s="44"/>
    </row>
    <row r="66" spans="2:14" s="7" customFormat="1" ht="18" customHeight="1" thickBot="1">
      <c r="B66" s="11"/>
      <c r="D66" s="9"/>
      <c r="F66" s="9"/>
      <c r="H66" s="9"/>
      <c r="J66" s="33"/>
      <c r="K66" s="68"/>
      <c r="L66" s="33"/>
      <c r="M66" s="43"/>
      <c r="N66" s="44"/>
    </row>
    <row r="67" spans="2:26" s="7" customFormat="1" ht="21" customHeight="1">
      <c r="B67" s="221" t="s">
        <v>111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2"/>
    </row>
    <row r="68" spans="2:26" s="7" customFormat="1" ht="21" customHeight="1" thickBot="1">
      <c r="B68" s="228" t="s">
        <v>101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spans="2:26" s="7" customFormat="1" ht="21" customHeight="1" thickBot="1">
      <c r="B69" s="258"/>
      <c r="C69" s="225" t="s">
        <v>18</v>
      </c>
      <c r="D69" s="226"/>
      <c r="E69" s="226"/>
      <c r="F69" s="227"/>
      <c r="G69" s="226" t="s">
        <v>19</v>
      </c>
      <c r="H69" s="226"/>
      <c r="I69" s="226"/>
      <c r="J69" s="226"/>
      <c r="K69" s="225" t="s">
        <v>20</v>
      </c>
      <c r="L69" s="226"/>
      <c r="M69" s="226"/>
      <c r="N69" s="227"/>
      <c r="O69" s="226" t="s">
        <v>21</v>
      </c>
      <c r="P69" s="226"/>
      <c r="Q69" s="226"/>
      <c r="R69" s="226"/>
      <c r="S69" s="225" t="s">
        <v>90</v>
      </c>
      <c r="T69" s="226"/>
      <c r="U69" s="226"/>
      <c r="V69" s="227"/>
      <c r="W69" s="240" t="s">
        <v>4</v>
      </c>
      <c r="X69" s="240"/>
      <c r="Y69" s="240"/>
      <c r="Z69" s="241"/>
    </row>
    <row r="70" spans="2:26" s="7" customFormat="1" ht="21" customHeight="1" thickBot="1">
      <c r="B70" s="239"/>
      <c r="C70" s="242" t="s">
        <v>179</v>
      </c>
      <c r="D70" s="243"/>
      <c r="E70" s="242" t="s">
        <v>202</v>
      </c>
      <c r="F70" s="243"/>
      <c r="G70" s="242" t="s">
        <v>179</v>
      </c>
      <c r="H70" s="242"/>
      <c r="I70" s="250" t="s">
        <v>202</v>
      </c>
      <c r="J70" s="243"/>
      <c r="K70" s="250" t="s">
        <v>179</v>
      </c>
      <c r="L70" s="243"/>
      <c r="M70" s="242" t="s">
        <v>202</v>
      </c>
      <c r="N70" s="243"/>
      <c r="O70" s="250" t="s">
        <v>179</v>
      </c>
      <c r="P70" s="243"/>
      <c r="Q70" s="242" t="s">
        <v>202</v>
      </c>
      <c r="R70" s="242"/>
      <c r="S70" s="250" t="s">
        <v>179</v>
      </c>
      <c r="T70" s="243"/>
      <c r="U70" s="242" t="s">
        <v>202</v>
      </c>
      <c r="V70" s="243"/>
      <c r="W70" s="242" t="s">
        <v>179</v>
      </c>
      <c r="X70" s="243"/>
      <c r="Y70" s="242" t="s">
        <v>202</v>
      </c>
      <c r="Z70" s="243"/>
    </row>
    <row r="71" spans="2:30" s="7" customFormat="1" ht="28.5" customHeight="1">
      <c r="B71" s="22" t="s">
        <v>27</v>
      </c>
      <c r="C71" s="57">
        <v>0</v>
      </c>
      <c r="D71" s="141">
        <f aca="true" t="shared" si="4" ref="D71:D77">C71/W71</f>
        <v>0</v>
      </c>
      <c r="E71" s="57">
        <v>0</v>
      </c>
      <c r="F71" s="141">
        <f>E71/$Y71</f>
        <v>0</v>
      </c>
      <c r="G71" s="57">
        <v>1</v>
      </c>
      <c r="H71" s="15">
        <f aca="true" t="shared" si="5" ref="H71:H77">G71/W71</f>
        <v>0.5</v>
      </c>
      <c r="I71" s="57">
        <v>1</v>
      </c>
      <c r="J71" s="15">
        <f aca="true" t="shared" si="6" ref="J71:J77">I71/$Y71</f>
        <v>0.3333333333333333</v>
      </c>
      <c r="K71" s="57">
        <v>1</v>
      </c>
      <c r="L71" s="141">
        <f aca="true" t="shared" si="7" ref="L71:L77">K71/W71</f>
        <v>0.5</v>
      </c>
      <c r="M71" s="57">
        <v>0</v>
      </c>
      <c r="N71" s="141">
        <f aca="true" t="shared" si="8" ref="N71:N77">M71/$Y71</f>
        <v>0</v>
      </c>
      <c r="O71" s="57">
        <v>0</v>
      </c>
      <c r="P71" s="15">
        <f aca="true" t="shared" si="9" ref="P71:P77">O71/W71</f>
        <v>0</v>
      </c>
      <c r="Q71" s="57">
        <v>2</v>
      </c>
      <c r="R71" s="15">
        <f aca="true" t="shared" si="10" ref="R71:R77">Q71/$Y71</f>
        <v>0.6666666666666666</v>
      </c>
      <c r="S71" s="146">
        <v>0</v>
      </c>
      <c r="T71" s="141">
        <f aca="true" t="shared" si="11" ref="T71:T77">S71/W71</f>
        <v>0</v>
      </c>
      <c r="U71" s="146">
        <v>0</v>
      </c>
      <c r="V71" s="141">
        <f aca="true" t="shared" si="12" ref="V71:V77">U71/$Y71</f>
        <v>0</v>
      </c>
      <c r="W71" s="126">
        <f aca="true" t="shared" si="13" ref="W71:W77">O71+K71+G71+C71+S71</f>
        <v>2</v>
      </c>
      <c r="X71" s="48">
        <f aca="true" t="shared" si="14" ref="X71:X77">D71+H71+L71+P71+T71</f>
        <v>1</v>
      </c>
      <c r="Y71" s="126">
        <f aca="true" t="shared" si="15" ref="Y71:Y77">Q71+M71+I71+E71+U71</f>
        <v>3</v>
      </c>
      <c r="Z71" s="48">
        <f aca="true" t="shared" si="16" ref="Z71:Z77">F71+J71+N71+R71+V71</f>
        <v>1</v>
      </c>
      <c r="AA71" s="14"/>
      <c r="AB71" s="14"/>
      <c r="AC71" s="14"/>
      <c r="AD71" s="12"/>
    </row>
    <row r="72" spans="2:30" s="7" customFormat="1" ht="28.5" customHeight="1">
      <c r="B72" s="22" t="s">
        <v>22</v>
      </c>
      <c r="C72" s="57">
        <v>0</v>
      </c>
      <c r="D72" s="141">
        <f t="shared" si="4"/>
        <v>0</v>
      </c>
      <c r="E72" s="57">
        <v>0</v>
      </c>
      <c r="F72" s="141">
        <f aca="true" t="shared" si="17" ref="F72:F77">E72/$Y72</f>
        <v>0</v>
      </c>
      <c r="G72" s="57">
        <v>0</v>
      </c>
      <c r="H72" s="15">
        <f t="shared" si="5"/>
        <v>0</v>
      </c>
      <c r="I72" s="57">
        <v>0</v>
      </c>
      <c r="J72" s="15">
        <f t="shared" si="6"/>
        <v>0</v>
      </c>
      <c r="K72" s="57">
        <v>1</v>
      </c>
      <c r="L72" s="141">
        <f t="shared" si="7"/>
        <v>0.5</v>
      </c>
      <c r="M72" s="57">
        <v>2</v>
      </c>
      <c r="N72" s="141">
        <f t="shared" si="8"/>
        <v>0.6666666666666666</v>
      </c>
      <c r="O72" s="57">
        <v>1</v>
      </c>
      <c r="P72" s="15">
        <f t="shared" si="9"/>
        <v>0.5</v>
      </c>
      <c r="Q72" s="57">
        <v>1</v>
      </c>
      <c r="R72" s="15">
        <f t="shared" si="10"/>
        <v>0.3333333333333333</v>
      </c>
      <c r="S72" s="147">
        <v>0</v>
      </c>
      <c r="T72" s="141">
        <f t="shared" si="11"/>
        <v>0</v>
      </c>
      <c r="U72" s="147">
        <v>0</v>
      </c>
      <c r="V72" s="141">
        <f t="shared" si="12"/>
        <v>0</v>
      </c>
      <c r="W72" s="71">
        <f t="shared" si="13"/>
        <v>2</v>
      </c>
      <c r="X72" s="48">
        <f t="shared" si="14"/>
        <v>1</v>
      </c>
      <c r="Y72" s="71">
        <f t="shared" si="15"/>
        <v>3</v>
      </c>
      <c r="Z72" s="48">
        <f t="shared" si="16"/>
        <v>1</v>
      </c>
      <c r="AA72" s="14"/>
      <c r="AB72" s="14"/>
      <c r="AC72" s="14"/>
      <c r="AD72" s="12"/>
    </row>
    <row r="73" spans="2:30" s="7" customFormat="1" ht="28.5" customHeight="1">
      <c r="B73" s="22" t="s">
        <v>23</v>
      </c>
      <c r="C73" s="57">
        <v>0</v>
      </c>
      <c r="D73" s="141">
        <f t="shared" si="4"/>
        <v>0</v>
      </c>
      <c r="E73" s="57">
        <v>0</v>
      </c>
      <c r="F73" s="141">
        <f t="shared" si="17"/>
        <v>0</v>
      </c>
      <c r="G73" s="57">
        <v>0</v>
      </c>
      <c r="H73" s="15">
        <f t="shared" si="5"/>
        <v>0</v>
      </c>
      <c r="I73" s="57">
        <v>0</v>
      </c>
      <c r="J73" s="15">
        <f t="shared" si="6"/>
        <v>0</v>
      </c>
      <c r="K73" s="57">
        <v>1</v>
      </c>
      <c r="L73" s="141">
        <f t="shared" si="7"/>
        <v>0.5</v>
      </c>
      <c r="M73" s="57">
        <v>2</v>
      </c>
      <c r="N73" s="141">
        <f t="shared" si="8"/>
        <v>0.6666666666666666</v>
      </c>
      <c r="O73" s="57">
        <v>1</v>
      </c>
      <c r="P73" s="15">
        <f t="shared" si="9"/>
        <v>0.5</v>
      </c>
      <c r="Q73" s="57">
        <v>1</v>
      </c>
      <c r="R73" s="15">
        <f t="shared" si="10"/>
        <v>0.3333333333333333</v>
      </c>
      <c r="S73" s="147">
        <v>0</v>
      </c>
      <c r="T73" s="141">
        <f t="shared" si="11"/>
        <v>0</v>
      </c>
      <c r="U73" s="147">
        <v>0</v>
      </c>
      <c r="V73" s="141">
        <f t="shared" si="12"/>
        <v>0</v>
      </c>
      <c r="W73" s="71">
        <f t="shared" si="13"/>
        <v>2</v>
      </c>
      <c r="X73" s="48">
        <f t="shared" si="14"/>
        <v>1</v>
      </c>
      <c r="Y73" s="71">
        <f t="shared" si="15"/>
        <v>3</v>
      </c>
      <c r="Z73" s="48">
        <f t="shared" si="16"/>
        <v>1</v>
      </c>
      <c r="AA73" s="14"/>
      <c r="AB73" s="14"/>
      <c r="AC73" s="14"/>
      <c r="AD73" s="12"/>
    </row>
    <row r="74" spans="2:30" s="7" customFormat="1" ht="28.5" customHeight="1">
      <c r="B74" s="22" t="s">
        <v>114</v>
      </c>
      <c r="C74" s="57">
        <v>0</v>
      </c>
      <c r="D74" s="141">
        <f t="shared" si="4"/>
        <v>0</v>
      </c>
      <c r="E74" s="57">
        <v>0</v>
      </c>
      <c r="F74" s="141">
        <f t="shared" si="17"/>
        <v>0</v>
      </c>
      <c r="G74" s="57">
        <v>1</v>
      </c>
      <c r="H74" s="15">
        <f t="shared" si="5"/>
        <v>0.5</v>
      </c>
      <c r="I74" s="57">
        <v>0</v>
      </c>
      <c r="J74" s="15">
        <f t="shared" si="6"/>
        <v>0</v>
      </c>
      <c r="K74" s="57">
        <v>0</v>
      </c>
      <c r="L74" s="141">
        <f t="shared" si="7"/>
        <v>0</v>
      </c>
      <c r="M74" s="57">
        <v>1</v>
      </c>
      <c r="N74" s="141">
        <f t="shared" si="8"/>
        <v>0.3333333333333333</v>
      </c>
      <c r="O74" s="57">
        <v>1</v>
      </c>
      <c r="P74" s="15">
        <f t="shared" si="9"/>
        <v>0.5</v>
      </c>
      <c r="Q74" s="57">
        <v>2</v>
      </c>
      <c r="R74" s="15">
        <f t="shared" si="10"/>
        <v>0.6666666666666666</v>
      </c>
      <c r="S74" s="147">
        <v>0</v>
      </c>
      <c r="T74" s="141">
        <f t="shared" si="11"/>
        <v>0</v>
      </c>
      <c r="U74" s="147">
        <v>0</v>
      </c>
      <c r="V74" s="141">
        <f t="shared" si="12"/>
        <v>0</v>
      </c>
      <c r="W74" s="71">
        <f t="shared" si="13"/>
        <v>2</v>
      </c>
      <c r="X74" s="48">
        <f t="shared" si="14"/>
        <v>1</v>
      </c>
      <c r="Y74" s="71">
        <f t="shared" si="15"/>
        <v>3</v>
      </c>
      <c r="Z74" s="48">
        <f t="shared" si="16"/>
        <v>1</v>
      </c>
      <c r="AA74" s="14"/>
      <c r="AB74" s="14"/>
      <c r="AC74" s="14"/>
      <c r="AD74" s="12"/>
    </row>
    <row r="75" spans="2:30" s="7" customFormat="1" ht="28.5" customHeight="1">
      <c r="B75" s="22" t="s">
        <v>115</v>
      </c>
      <c r="C75" s="57">
        <v>0</v>
      </c>
      <c r="D75" s="141">
        <f t="shared" si="4"/>
        <v>0</v>
      </c>
      <c r="E75" s="57">
        <v>0</v>
      </c>
      <c r="F75" s="141">
        <f t="shared" si="17"/>
        <v>0</v>
      </c>
      <c r="G75" s="57">
        <v>0</v>
      </c>
      <c r="H75" s="15">
        <f t="shared" si="5"/>
        <v>0</v>
      </c>
      <c r="I75" s="57">
        <v>1</v>
      </c>
      <c r="J75" s="15">
        <f t="shared" si="6"/>
        <v>0.3333333333333333</v>
      </c>
      <c r="K75" s="57">
        <v>1</v>
      </c>
      <c r="L75" s="141">
        <f t="shared" si="7"/>
        <v>0.5</v>
      </c>
      <c r="M75" s="57">
        <v>2</v>
      </c>
      <c r="N75" s="141">
        <f t="shared" si="8"/>
        <v>0.6666666666666666</v>
      </c>
      <c r="O75" s="57">
        <v>1</v>
      </c>
      <c r="P75" s="15">
        <f t="shared" si="9"/>
        <v>0.5</v>
      </c>
      <c r="Q75" s="57">
        <v>0</v>
      </c>
      <c r="R75" s="15">
        <f t="shared" si="10"/>
        <v>0</v>
      </c>
      <c r="S75" s="147">
        <v>0</v>
      </c>
      <c r="T75" s="141">
        <f t="shared" si="11"/>
        <v>0</v>
      </c>
      <c r="U75" s="147">
        <v>0</v>
      </c>
      <c r="V75" s="141">
        <f t="shared" si="12"/>
        <v>0</v>
      </c>
      <c r="W75" s="71">
        <f t="shared" si="13"/>
        <v>2</v>
      </c>
      <c r="X75" s="48">
        <f t="shared" si="14"/>
        <v>1</v>
      </c>
      <c r="Y75" s="71">
        <f t="shared" si="15"/>
        <v>3</v>
      </c>
      <c r="Z75" s="48">
        <f t="shared" si="16"/>
        <v>1</v>
      </c>
      <c r="AA75" s="14"/>
      <c r="AB75" s="14"/>
      <c r="AC75" s="14"/>
      <c r="AD75" s="12"/>
    </row>
    <row r="76" spans="2:30" s="7" customFormat="1" ht="28.5" customHeight="1">
      <c r="B76" s="22" t="s">
        <v>116</v>
      </c>
      <c r="C76" s="57">
        <v>0</v>
      </c>
      <c r="D76" s="141">
        <f t="shared" si="4"/>
        <v>0</v>
      </c>
      <c r="E76" s="57">
        <v>0</v>
      </c>
      <c r="F76" s="141">
        <f t="shared" si="17"/>
        <v>0</v>
      </c>
      <c r="G76" s="57">
        <v>1</v>
      </c>
      <c r="H76" s="15">
        <f t="shared" si="5"/>
        <v>0.5</v>
      </c>
      <c r="I76" s="57">
        <v>0</v>
      </c>
      <c r="J76" s="15">
        <f t="shared" si="6"/>
        <v>0</v>
      </c>
      <c r="K76" s="57">
        <v>1</v>
      </c>
      <c r="L76" s="141">
        <f t="shared" si="7"/>
        <v>0.5</v>
      </c>
      <c r="M76" s="57">
        <v>3</v>
      </c>
      <c r="N76" s="141">
        <f t="shared" si="8"/>
        <v>1</v>
      </c>
      <c r="O76" s="57">
        <v>0</v>
      </c>
      <c r="P76" s="15">
        <f t="shared" si="9"/>
        <v>0</v>
      </c>
      <c r="Q76" s="57">
        <v>0</v>
      </c>
      <c r="R76" s="15">
        <f t="shared" si="10"/>
        <v>0</v>
      </c>
      <c r="S76" s="147">
        <v>0</v>
      </c>
      <c r="T76" s="141">
        <f t="shared" si="11"/>
        <v>0</v>
      </c>
      <c r="U76" s="147">
        <v>0</v>
      </c>
      <c r="V76" s="141">
        <f t="shared" si="12"/>
        <v>0</v>
      </c>
      <c r="W76" s="71">
        <f t="shared" si="13"/>
        <v>2</v>
      </c>
      <c r="X76" s="48">
        <f t="shared" si="14"/>
        <v>1</v>
      </c>
      <c r="Y76" s="71">
        <f t="shared" si="15"/>
        <v>3</v>
      </c>
      <c r="Z76" s="48">
        <f t="shared" si="16"/>
        <v>1</v>
      </c>
      <c r="AA76" s="13"/>
      <c r="AB76" s="13"/>
      <c r="AC76" s="13"/>
      <c r="AD76" s="12"/>
    </row>
    <row r="77" spans="2:30" s="7" customFormat="1" ht="28.5" customHeight="1" thickBot="1">
      <c r="B77" s="114" t="s">
        <v>41</v>
      </c>
      <c r="C77" s="85">
        <v>0</v>
      </c>
      <c r="D77" s="143">
        <f t="shared" si="4"/>
        <v>0</v>
      </c>
      <c r="E77" s="85">
        <v>0</v>
      </c>
      <c r="F77" s="143">
        <f t="shared" si="17"/>
        <v>0</v>
      </c>
      <c r="G77" s="85">
        <v>1</v>
      </c>
      <c r="H77" s="81">
        <f t="shared" si="5"/>
        <v>0.5</v>
      </c>
      <c r="I77" s="85">
        <v>1</v>
      </c>
      <c r="J77" s="81">
        <f t="shared" si="6"/>
        <v>0.3333333333333333</v>
      </c>
      <c r="K77" s="85">
        <v>0</v>
      </c>
      <c r="L77" s="143">
        <f t="shared" si="7"/>
        <v>0</v>
      </c>
      <c r="M77" s="85">
        <v>1</v>
      </c>
      <c r="N77" s="143">
        <f t="shared" si="8"/>
        <v>0.3333333333333333</v>
      </c>
      <c r="O77" s="85">
        <v>1</v>
      </c>
      <c r="P77" s="81">
        <f t="shared" si="9"/>
        <v>0.5</v>
      </c>
      <c r="Q77" s="85">
        <v>1</v>
      </c>
      <c r="R77" s="81">
        <f t="shared" si="10"/>
        <v>0.3333333333333333</v>
      </c>
      <c r="S77" s="148">
        <v>0</v>
      </c>
      <c r="T77" s="143">
        <f t="shared" si="11"/>
        <v>0</v>
      </c>
      <c r="U77" s="148">
        <v>0</v>
      </c>
      <c r="V77" s="143">
        <f t="shared" si="12"/>
        <v>0</v>
      </c>
      <c r="W77" s="73">
        <f t="shared" si="13"/>
        <v>2</v>
      </c>
      <c r="X77" s="49">
        <f t="shared" si="14"/>
        <v>1</v>
      </c>
      <c r="Y77" s="73">
        <f t="shared" si="15"/>
        <v>3</v>
      </c>
      <c r="Z77" s="49">
        <f t="shared" si="16"/>
        <v>1</v>
      </c>
      <c r="AA77" s="13"/>
      <c r="AB77" s="13"/>
      <c r="AC77" s="13"/>
      <c r="AD77" s="12"/>
    </row>
    <row r="78" spans="2:20" s="17" customFormat="1" ht="18" customHeight="1" thickBot="1">
      <c r="B78" s="34"/>
      <c r="C78" s="16"/>
      <c r="D78" s="15"/>
      <c r="E78" s="16"/>
      <c r="F78" s="15"/>
      <c r="G78" s="16"/>
      <c r="H78" s="15"/>
      <c r="I78" s="16"/>
      <c r="J78" s="15"/>
      <c r="K78" s="70"/>
      <c r="L78" s="15"/>
      <c r="M78" s="72"/>
      <c r="N78" s="82"/>
      <c r="O78" s="34"/>
      <c r="P78" s="88"/>
      <c r="Q78" s="34"/>
      <c r="R78" s="88"/>
      <c r="S78" s="88"/>
      <c r="T78" s="89"/>
    </row>
    <row r="79" spans="2:26" s="7" customFormat="1" ht="21" customHeight="1">
      <c r="B79" s="221" t="s">
        <v>112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22"/>
    </row>
    <row r="80" spans="2:26" s="7" customFormat="1" ht="21" customHeight="1" thickBot="1">
      <c r="B80" s="228" t="s">
        <v>113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8"/>
      <c r="C81" s="225" t="s">
        <v>18</v>
      </c>
      <c r="D81" s="226"/>
      <c r="E81" s="226"/>
      <c r="F81" s="227"/>
      <c r="G81" s="226" t="s">
        <v>19</v>
      </c>
      <c r="H81" s="226"/>
      <c r="I81" s="226"/>
      <c r="J81" s="226"/>
      <c r="K81" s="225" t="s">
        <v>20</v>
      </c>
      <c r="L81" s="226"/>
      <c r="M81" s="226"/>
      <c r="N81" s="227"/>
      <c r="O81" s="226" t="s">
        <v>21</v>
      </c>
      <c r="P81" s="226"/>
      <c r="Q81" s="226"/>
      <c r="R81" s="226"/>
      <c r="S81" s="225" t="s">
        <v>90</v>
      </c>
      <c r="T81" s="226"/>
      <c r="U81" s="226"/>
      <c r="V81" s="227"/>
      <c r="W81" s="240" t="s">
        <v>4</v>
      </c>
      <c r="X81" s="240"/>
      <c r="Y81" s="240"/>
      <c r="Z81" s="241"/>
    </row>
    <row r="82" spans="2:26" s="7" customFormat="1" ht="21" customHeight="1" thickBot="1">
      <c r="B82" s="239"/>
      <c r="C82" s="242" t="s">
        <v>179</v>
      </c>
      <c r="D82" s="243"/>
      <c r="E82" s="242" t="s">
        <v>202</v>
      </c>
      <c r="F82" s="243"/>
      <c r="G82" s="242" t="s">
        <v>179</v>
      </c>
      <c r="H82" s="242"/>
      <c r="I82" s="242" t="s">
        <v>202</v>
      </c>
      <c r="J82" s="242"/>
      <c r="K82" s="242" t="s">
        <v>179</v>
      </c>
      <c r="L82" s="243"/>
      <c r="M82" s="242" t="s">
        <v>202</v>
      </c>
      <c r="N82" s="243"/>
      <c r="O82" s="242" t="s">
        <v>179</v>
      </c>
      <c r="P82" s="242"/>
      <c r="Q82" s="242" t="s">
        <v>202</v>
      </c>
      <c r="R82" s="242"/>
      <c r="S82" s="242" t="s">
        <v>179</v>
      </c>
      <c r="T82" s="243"/>
      <c r="U82" s="242" t="s">
        <v>202</v>
      </c>
      <c r="V82" s="243"/>
      <c r="W82" s="242" t="s">
        <v>179</v>
      </c>
      <c r="X82" s="243"/>
      <c r="Y82" s="242" t="s">
        <v>202</v>
      </c>
      <c r="Z82" s="243"/>
    </row>
    <row r="83" spans="2:30" s="7" customFormat="1" ht="28.5" customHeight="1">
      <c r="B83" s="22" t="s">
        <v>42</v>
      </c>
      <c r="C83" s="57">
        <v>0</v>
      </c>
      <c r="D83" s="141">
        <f>C83/W83</f>
        <v>0</v>
      </c>
      <c r="E83" s="57">
        <v>0</v>
      </c>
      <c r="F83" s="141">
        <f>E83/$Y83</f>
        <v>0</v>
      </c>
      <c r="G83" s="57">
        <v>1</v>
      </c>
      <c r="H83" s="15">
        <f>G83/W83</f>
        <v>0.5</v>
      </c>
      <c r="I83" s="57">
        <v>0</v>
      </c>
      <c r="J83" s="15">
        <f>I83/$Y83</f>
        <v>0</v>
      </c>
      <c r="K83" s="57">
        <v>0</v>
      </c>
      <c r="L83" s="141">
        <f>K83/W83</f>
        <v>0</v>
      </c>
      <c r="M83" s="57">
        <v>2</v>
      </c>
      <c r="N83" s="141">
        <f>M83/$Y83</f>
        <v>0.6666666666666666</v>
      </c>
      <c r="O83" s="57">
        <v>1</v>
      </c>
      <c r="P83" s="15">
        <f>O83/W83</f>
        <v>0.5</v>
      </c>
      <c r="Q83" s="57">
        <v>1</v>
      </c>
      <c r="R83" s="15">
        <f>Q83/$Y83</f>
        <v>0.3333333333333333</v>
      </c>
      <c r="S83" s="57">
        <v>0</v>
      </c>
      <c r="T83" s="141">
        <f>S83/W83</f>
        <v>0</v>
      </c>
      <c r="U83" s="57">
        <v>0</v>
      </c>
      <c r="V83" s="141">
        <f>U83/$Y83</f>
        <v>0</v>
      </c>
      <c r="W83" s="126">
        <f>O83+K83+G83+C83+S83</f>
        <v>2</v>
      </c>
      <c r="X83" s="48">
        <f>D83+H83+L83+P83+T83</f>
        <v>1</v>
      </c>
      <c r="Y83" s="126">
        <f>Q83+M83+I83+E83+U83</f>
        <v>3</v>
      </c>
      <c r="Z83" s="48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22" t="s">
        <v>26</v>
      </c>
      <c r="C84" s="57">
        <v>0</v>
      </c>
      <c r="D84" s="141">
        <f>C84/W84</f>
        <v>0</v>
      </c>
      <c r="E84" s="57">
        <v>0</v>
      </c>
      <c r="F84" s="141">
        <f>E84/$Y84</f>
        <v>0</v>
      </c>
      <c r="G84" s="57">
        <v>0</v>
      </c>
      <c r="H84" s="15">
        <f>G84/W84</f>
        <v>0</v>
      </c>
      <c r="I84" s="57">
        <v>0</v>
      </c>
      <c r="J84" s="15">
        <f>I84/$Y84</f>
        <v>0</v>
      </c>
      <c r="K84" s="57">
        <v>1</v>
      </c>
      <c r="L84" s="141">
        <f>K84/W84</f>
        <v>0.5</v>
      </c>
      <c r="M84" s="57">
        <v>1</v>
      </c>
      <c r="N84" s="141">
        <f>M84/$Y84</f>
        <v>0.3333333333333333</v>
      </c>
      <c r="O84" s="57">
        <v>1</v>
      </c>
      <c r="P84" s="15">
        <f>O84/W84</f>
        <v>0.5</v>
      </c>
      <c r="Q84" s="57">
        <v>2</v>
      </c>
      <c r="R84" s="15">
        <f>Q84/$Y84</f>
        <v>0.6666666666666666</v>
      </c>
      <c r="S84" s="57">
        <v>0</v>
      </c>
      <c r="T84" s="141">
        <f>S84/W84</f>
        <v>0</v>
      </c>
      <c r="U84" s="57">
        <v>0</v>
      </c>
      <c r="V84" s="141">
        <f>U84/$Y84</f>
        <v>0</v>
      </c>
      <c r="W84" s="71">
        <f>O84+K84+G84+C84+S84</f>
        <v>2</v>
      </c>
      <c r="X84" s="48">
        <f>D84+H84+L84+P84+T84</f>
        <v>1</v>
      </c>
      <c r="Y84" s="71">
        <f>Q84+M84+I84+E84+U84</f>
        <v>3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14" t="s">
        <v>43</v>
      </c>
      <c r="C85" s="85">
        <v>0</v>
      </c>
      <c r="D85" s="143">
        <f>C85/W85</f>
        <v>0</v>
      </c>
      <c r="E85" s="85">
        <v>0</v>
      </c>
      <c r="F85" s="143">
        <f>E85/$Y85</f>
        <v>0</v>
      </c>
      <c r="G85" s="85">
        <v>0</v>
      </c>
      <c r="H85" s="81">
        <f>G85/W85</f>
        <v>0</v>
      </c>
      <c r="I85" s="85">
        <v>0</v>
      </c>
      <c r="J85" s="81">
        <f>I85/$Y85</f>
        <v>0</v>
      </c>
      <c r="K85" s="85">
        <v>1</v>
      </c>
      <c r="L85" s="143">
        <f>K85/W85</f>
        <v>0.5</v>
      </c>
      <c r="M85" s="85">
        <v>2</v>
      </c>
      <c r="N85" s="143">
        <f>M85/$Y85</f>
        <v>0.6666666666666666</v>
      </c>
      <c r="O85" s="85">
        <v>1</v>
      </c>
      <c r="P85" s="81">
        <f>O85/W85</f>
        <v>0.5</v>
      </c>
      <c r="Q85" s="85">
        <v>1</v>
      </c>
      <c r="R85" s="81">
        <f>Q85/$Y85</f>
        <v>0.3333333333333333</v>
      </c>
      <c r="S85" s="85">
        <v>0</v>
      </c>
      <c r="T85" s="143">
        <f>S85/W85</f>
        <v>0</v>
      </c>
      <c r="U85" s="85">
        <v>0</v>
      </c>
      <c r="V85" s="143">
        <f>U85/$Y85</f>
        <v>0</v>
      </c>
      <c r="W85" s="73">
        <f>O85+K85+G85+C85+S85</f>
        <v>2</v>
      </c>
      <c r="X85" s="49">
        <f>D85+H85+L85+P85+T85</f>
        <v>1</v>
      </c>
      <c r="Y85" s="73">
        <f>Q85+M85+I85+E85+U85</f>
        <v>3</v>
      </c>
      <c r="Z85" s="49">
        <f>F85+J85+N85+R85+V85</f>
        <v>1</v>
      </c>
      <c r="AA85" s="13"/>
      <c r="AB85" s="13"/>
      <c r="AC85" s="13"/>
      <c r="AD85" s="12"/>
    </row>
    <row r="86" spans="2:14" s="7" customFormat="1" ht="18" customHeight="1" thickBot="1">
      <c r="B86" s="11"/>
      <c r="D86" s="9"/>
      <c r="F86" s="9"/>
      <c r="H86" s="9"/>
      <c r="J86" s="33"/>
      <c r="K86" s="68"/>
      <c r="L86" s="33"/>
      <c r="M86" s="43"/>
      <c r="N86" s="44"/>
    </row>
    <row r="87" spans="2:26" s="7" customFormat="1" ht="21" customHeight="1">
      <c r="B87" s="221" t="s">
        <v>28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22"/>
    </row>
    <row r="88" spans="2:26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30"/>
    </row>
    <row r="89" spans="2:26" s="7" customFormat="1" ht="21" customHeight="1" thickBot="1">
      <c r="B89" s="258"/>
      <c r="C89" s="225" t="s">
        <v>18</v>
      </c>
      <c r="D89" s="226"/>
      <c r="E89" s="226"/>
      <c r="F89" s="227"/>
      <c r="G89" s="226" t="s">
        <v>19</v>
      </c>
      <c r="H89" s="226"/>
      <c r="I89" s="226"/>
      <c r="J89" s="226"/>
      <c r="K89" s="225" t="s">
        <v>20</v>
      </c>
      <c r="L89" s="226"/>
      <c r="M89" s="226"/>
      <c r="N89" s="227"/>
      <c r="O89" s="226" t="s">
        <v>21</v>
      </c>
      <c r="P89" s="226"/>
      <c r="Q89" s="226"/>
      <c r="R89" s="226"/>
      <c r="S89" s="225" t="s">
        <v>90</v>
      </c>
      <c r="T89" s="226"/>
      <c r="U89" s="226"/>
      <c r="V89" s="227"/>
      <c r="W89" s="240" t="s">
        <v>4</v>
      </c>
      <c r="X89" s="240"/>
      <c r="Y89" s="240"/>
      <c r="Z89" s="241"/>
    </row>
    <row r="90" spans="2:26" s="7" customFormat="1" ht="21" customHeight="1" thickBot="1">
      <c r="B90" s="239"/>
      <c r="C90" s="242" t="s">
        <v>179</v>
      </c>
      <c r="D90" s="243"/>
      <c r="E90" s="242" t="s">
        <v>202</v>
      </c>
      <c r="F90" s="243"/>
      <c r="G90" s="242" t="s">
        <v>179</v>
      </c>
      <c r="H90" s="242"/>
      <c r="I90" s="242" t="s">
        <v>202</v>
      </c>
      <c r="J90" s="242"/>
      <c r="K90" s="242" t="s">
        <v>179</v>
      </c>
      <c r="L90" s="243"/>
      <c r="M90" s="242" t="s">
        <v>202</v>
      </c>
      <c r="N90" s="243"/>
      <c r="O90" s="242" t="s">
        <v>179</v>
      </c>
      <c r="P90" s="242"/>
      <c r="Q90" s="242" t="s">
        <v>202</v>
      </c>
      <c r="R90" s="242"/>
      <c r="S90" s="242" t="s">
        <v>179</v>
      </c>
      <c r="T90" s="243"/>
      <c r="U90" s="242" t="s">
        <v>202</v>
      </c>
      <c r="V90" s="243"/>
      <c r="W90" s="242" t="s">
        <v>179</v>
      </c>
      <c r="X90" s="243"/>
      <c r="Y90" s="242" t="s">
        <v>202</v>
      </c>
      <c r="Z90" s="243"/>
    </row>
    <row r="91" spans="2:26" s="7" customFormat="1" ht="28.5" customHeight="1" thickBot="1">
      <c r="B91" s="114" t="s">
        <v>29</v>
      </c>
      <c r="C91" s="59">
        <v>0</v>
      </c>
      <c r="D91" s="101">
        <f>C91/W91</f>
        <v>0</v>
      </c>
      <c r="E91" s="59">
        <v>0</v>
      </c>
      <c r="F91" s="101">
        <f>E91/$Y91</f>
        <v>0</v>
      </c>
      <c r="G91" s="59">
        <v>0</v>
      </c>
      <c r="H91" s="45">
        <f>G91/W91</f>
        <v>0</v>
      </c>
      <c r="I91" s="59">
        <v>0</v>
      </c>
      <c r="J91" s="45">
        <f>I91/$Y91</f>
        <v>0</v>
      </c>
      <c r="K91" s="59">
        <v>0</v>
      </c>
      <c r="L91" s="101">
        <f>K91/W91</f>
        <v>0</v>
      </c>
      <c r="M91" s="59">
        <v>2</v>
      </c>
      <c r="N91" s="101">
        <f>M91/$Y91</f>
        <v>0.6666666666666666</v>
      </c>
      <c r="O91" s="59">
        <v>1</v>
      </c>
      <c r="P91" s="45">
        <f>O91/W91</f>
        <v>0.5</v>
      </c>
      <c r="Q91" s="59">
        <v>1</v>
      </c>
      <c r="R91" s="45">
        <f>Q91/$Y91</f>
        <v>0.3333333333333333</v>
      </c>
      <c r="S91" s="139">
        <v>1</v>
      </c>
      <c r="T91" s="101">
        <f>S91/W91</f>
        <v>0.5</v>
      </c>
      <c r="U91" s="139">
        <v>0</v>
      </c>
      <c r="V91" s="101">
        <f>U91/$Y91</f>
        <v>0</v>
      </c>
      <c r="W91" s="131">
        <f>C91+G91+K91+O91+S91</f>
        <v>2</v>
      </c>
      <c r="X91" s="47">
        <f>D91+H91+L91+P91+T91</f>
        <v>1</v>
      </c>
      <c r="Y91" s="131">
        <f>E91+I91+M91+Q91+U91</f>
        <v>3</v>
      </c>
      <c r="Z91" s="47">
        <f>F91+J91+N91+R91+V91</f>
        <v>1</v>
      </c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</sheetData>
  <sheetProtection/>
  <mergeCells count="87">
    <mergeCell ref="K81:N81"/>
    <mergeCell ref="W90:X90"/>
    <mergeCell ref="O90:P90"/>
    <mergeCell ref="O82:P82"/>
    <mergeCell ref="O81:R81"/>
    <mergeCell ref="S81:V81"/>
    <mergeCell ref="W81:Z81"/>
    <mergeCell ref="B87:Z87"/>
    <mergeCell ref="B88:Z88"/>
    <mergeCell ref="S82:T82"/>
    <mergeCell ref="B10:F10"/>
    <mergeCell ref="B11:F11"/>
    <mergeCell ref="B50:F50"/>
    <mergeCell ref="B38:F38"/>
    <mergeCell ref="C12:D12"/>
    <mergeCell ref="E12:F12"/>
    <mergeCell ref="E40:F40"/>
    <mergeCell ref="B39:F39"/>
    <mergeCell ref="C40:D40"/>
    <mergeCell ref="B49:F49"/>
    <mergeCell ref="S90:T90"/>
    <mergeCell ref="G90:H90"/>
    <mergeCell ref="K90:L90"/>
    <mergeCell ref="W82:X82"/>
    <mergeCell ref="O89:R89"/>
    <mergeCell ref="S89:V89"/>
    <mergeCell ref="W89:Z89"/>
    <mergeCell ref="Q82:R82"/>
    <mergeCell ref="K82:L82"/>
    <mergeCell ref="Q90:R90"/>
    <mergeCell ref="B89:B90"/>
    <mergeCell ref="C89:F89"/>
    <mergeCell ref="G89:J89"/>
    <mergeCell ref="K89:N89"/>
    <mergeCell ref="E90:F90"/>
    <mergeCell ref="I90:J90"/>
    <mergeCell ref="M90:N90"/>
    <mergeCell ref="C90:D90"/>
    <mergeCell ref="B81:B82"/>
    <mergeCell ref="C81:F81"/>
    <mergeCell ref="G81:J81"/>
    <mergeCell ref="C82:D82"/>
    <mergeCell ref="G82:H82"/>
    <mergeCell ref="E82:F82"/>
    <mergeCell ref="I82:J82"/>
    <mergeCell ref="O70:P70"/>
    <mergeCell ref="S69:V69"/>
    <mergeCell ref="W69:Z69"/>
    <mergeCell ref="K69:N69"/>
    <mergeCell ref="O69:R69"/>
    <mergeCell ref="S70:T70"/>
    <mergeCell ref="B57:F57"/>
    <mergeCell ref="B58:F58"/>
    <mergeCell ref="C51:D51"/>
    <mergeCell ref="B68:Z68"/>
    <mergeCell ref="C59:D59"/>
    <mergeCell ref="E51:F51"/>
    <mergeCell ref="E59:F59"/>
    <mergeCell ref="B67:Z67"/>
    <mergeCell ref="B2:F2"/>
    <mergeCell ref="B3:F3"/>
    <mergeCell ref="B5:F5"/>
    <mergeCell ref="B7:B8"/>
    <mergeCell ref="C7:D7"/>
    <mergeCell ref="C8:D8"/>
    <mergeCell ref="E7:F7"/>
    <mergeCell ref="E8:F8"/>
    <mergeCell ref="C69:F69"/>
    <mergeCell ref="M82:N82"/>
    <mergeCell ref="B69:B70"/>
    <mergeCell ref="U90:V90"/>
    <mergeCell ref="G69:J69"/>
    <mergeCell ref="C70:D70"/>
    <mergeCell ref="M70:N70"/>
    <mergeCell ref="Q70:R70"/>
    <mergeCell ref="G70:H70"/>
    <mergeCell ref="E70:F70"/>
    <mergeCell ref="Y90:Z90"/>
    <mergeCell ref="U70:V70"/>
    <mergeCell ref="Y70:Z70"/>
    <mergeCell ref="U82:V82"/>
    <mergeCell ref="Y82:Z82"/>
    <mergeCell ref="B79:Z79"/>
    <mergeCell ref="B80:Z80"/>
    <mergeCell ref="I70:J70"/>
    <mergeCell ref="W70:X70"/>
    <mergeCell ref="K70:L7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D516"/>
  <sheetViews>
    <sheetView zoomScalePageLayoutView="0" workbookViewId="0" topLeftCell="A64">
      <pane xSplit="2" topLeftCell="G1" activePane="topRight" state="frozen"/>
      <selection pane="topLeft" activeCell="A62" sqref="A62"/>
      <selection pane="topRight" activeCell="Q72" sqref="Q72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68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6</v>
      </c>
      <c r="D8" s="224"/>
      <c r="E8" s="223">
        <v>19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5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6</v>
      </c>
      <c r="D13" s="20">
        <f>C13/C17</f>
        <v>1</v>
      </c>
      <c r="E13" s="17">
        <v>11</v>
      </c>
      <c r="F13" s="20">
        <f>E13/E17</f>
        <v>0.5789473684210527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0</v>
      </c>
      <c r="D14" s="20">
        <f>C14/C17</f>
        <v>0</v>
      </c>
      <c r="E14" s="17">
        <v>7</v>
      </c>
      <c r="F14" s="20">
        <f>E14/E17</f>
        <v>0.3684210526315789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1</v>
      </c>
      <c r="F15" s="20">
        <f>E15/E17</f>
        <v>0.05263157894736842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6</v>
      </c>
      <c r="D17" s="52">
        <f>SUM(D13:D16)</f>
        <v>1</v>
      </c>
      <c r="E17" s="51">
        <f>SUM(E13:E16)</f>
        <v>19</v>
      </c>
      <c r="F17" s="52">
        <f>SUM(F13:F16)</f>
        <v>1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6</v>
      </c>
      <c r="D18" s="27">
        <f>C18/C22</f>
        <v>1</v>
      </c>
      <c r="E18" s="26">
        <v>19</v>
      </c>
      <c r="F18" s="27">
        <f>E18/E22</f>
        <v>1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6</v>
      </c>
      <c r="D22" s="52">
        <f>SUM(D18:D21)</f>
        <v>1</v>
      </c>
      <c r="E22" s="51">
        <f>SUM(E18:E21)</f>
        <v>19</v>
      </c>
      <c r="F22" s="52">
        <f>SUM(F18:F21)</f>
        <v>1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0</v>
      </c>
      <c r="D23" s="27">
        <f aca="true" t="shared" si="0" ref="D23:D31">C23/$C$32</f>
        <v>0</v>
      </c>
      <c r="E23" s="26">
        <v>0</v>
      </c>
      <c r="F23" s="27">
        <f>E23/$E$32</f>
        <v>0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0</v>
      </c>
      <c r="D24" s="20">
        <f t="shared" si="0"/>
        <v>0</v>
      </c>
      <c r="E24" s="17">
        <v>1</v>
      </c>
      <c r="F24" s="20">
        <f aca="true" t="shared" si="1" ref="F24:F31">E24/$E$32</f>
        <v>0.05263157894736842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6</v>
      </c>
      <c r="D25" s="20">
        <f t="shared" si="0"/>
        <v>1</v>
      </c>
      <c r="E25" s="17">
        <v>18</v>
      </c>
      <c r="F25" s="20">
        <f t="shared" si="1"/>
        <v>0.9473684210526315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0</v>
      </c>
      <c r="D26" s="20">
        <f t="shared" si="0"/>
        <v>0</v>
      </c>
      <c r="E26" s="17">
        <v>0</v>
      </c>
      <c r="F26" s="20">
        <f t="shared" si="1"/>
        <v>0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0</v>
      </c>
      <c r="D27" s="20">
        <f t="shared" si="0"/>
        <v>0</v>
      </c>
      <c r="E27" s="17">
        <v>0</v>
      </c>
      <c r="F27" s="20">
        <f t="shared" si="1"/>
        <v>0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0</v>
      </c>
      <c r="D28" s="20">
        <f t="shared" si="0"/>
        <v>0</v>
      </c>
      <c r="E28" s="17">
        <v>0</v>
      </c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0</v>
      </c>
      <c r="D30" s="20">
        <f t="shared" si="0"/>
        <v>0</v>
      </c>
      <c r="E30" s="17">
        <v>0</v>
      </c>
      <c r="F30" s="20">
        <f t="shared" si="1"/>
        <v>0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0</v>
      </c>
      <c r="D31" s="21">
        <f t="shared" si="0"/>
        <v>0</v>
      </c>
      <c r="E31" s="10">
        <v>0</v>
      </c>
      <c r="F31" s="21">
        <f t="shared" si="1"/>
        <v>0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6</v>
      </c>
      <c r="D32" s="52">
        <f>SUM(D23:D31)</f>
        <v>1</v>
      </c>
      <c r="E32" s="51">
        <f>SUM(E23:E31)</f>
        <v>19</v>
      </c>
      <c r="F32" s="52">
        <f>SUM(F23:F31)</f>
        <v>1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3</v>
      </c>
      <c r="D33" s="27">
        <f>C33/C36</f>
        <v>0.5</v>
      </c>
      <c r="E33" s="26">
        <v>7</v>
      </c>
      <c r="F33" s="27">
        <f>E33/E36</f>
        <v>0.3684210526315789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1</v>
      </c>
      <c r="D34" s="20">
        <f>C34/C36</f>
        <v>0.16666666666666666</v>
      </c>
      <c r="E34" s="17">
        <v>10</v>
      </c>
      <c r="F34" s="20">
        <f>E34/E36</f>
        <v>0.5263157894736842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2</v>
      </c>
      <c r="D35" s="21">
        <f>C35/C36</f>
        <v>0.3333333333333333</v>
      </c>
      <c r="E35" s="10">
        <v>2</v>
      </c>
      <c r="F35" s="21">
        <f>E35/E36</f>
        <v>0.10526315789473684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6</v>
      </c>
      <c r="D36" s="52">
        <f>SUM(D33:D35)</f>
        <v>1</v>
      </c>
      <c r="E36" s="51">
        <f>SUM(E33:E35)</f>
        <v>19</v>
      </c>
      <c r="F36" s="52">
        <f>SUM(F33:F35)</f>
        <v>0.9999999999999999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8.5" customHeight="1">
      <c r="B41" s="22" t="s">
        <v>69</v>
      </c>
      <c r="C41" s="107">
        <v>3</v>
      </c>
      <c r="D41" s="20">
        <f aca="true" t="shared" si="2" ref="D41:D46">C41/$C$47</f>
        <v>0.15</v>
      </c>
      <c r="E41" s="107">
        <v>7</v>
      </c>
      <c r="F41" s="20">
        <f aca="true" t="shared" si="3" ref="F41:F46">E41/$E$47</f>
        <v>0.13725490196078433</v>
      </c>
      <c r="H41" s="9"/>
      <c r="I41" s="163"/>
      <c r="J41" s="164"/>
      <c r="K41" s="165"/>
      <c r="L41" s="164"/>
      <c r="M41" s="43"/>
      <c r="N41" s="44"/>
    </row>
    <row r="42" spans="2:14" s="7" customFormat="1" ht="28.5" customHeight="1">
      <c r="B42" s="22" t="s">
        <v>70</v>
      </c>
      <c r="C42" s="107">
        <v>3</v>
      </c>
      <c r="D42" s="20">
        <f t="shared" si="2"/>
        <v>0.15</v>
      </c>
      <c r="E42" s="107">
        <v>14</v>
      </c>
      <c r="F42" s="20">
        <f t="shared" si="3"/>
        <v>0.27450980392156865</v>
      </c>
      <c r="H42" s="9"/>
      <c r="I42" s="163"/>
      <c r="J42" s="164"/>
      <c r="K42" s="165"/>
      <c r="L42" s="164"/>
      <c r="M42" s="43"/>
      <c r="N42" s="44"/>
    </row>
    <row r="43" spans="2:14" s="7" customFormat="1" ht="28.5" customHeight="1">
      <c r="B43" s="22" t="s">
        <v>71</v>
      </c>
      <c r="C43" s="107">
        <v>2</v>
      </c>
      <c r="D43" s="20">
        <f t="shared" si="2"/>
        <v>0.1</v>
      </c>
      <c r="E43" s="107">
        <v>4</v>
      </c>
      <c r="F43" s="20">
        <f t="shared" si="3"/>
        <v>0.0784313725490196</v>
      </c>
      <c r="H43" s="9"/>
      <c r="I43" s="163"/>
      <c r="J43" s="164"/>
      <c r="K43" s="165"/>
      <c r="L43" s="164"/>
      <c r="M43" s="43"/>
      <c r="N43" s="44"/>
    </row>
    <row r="44" spans="2:14" s="7" customFormat="1" ht="28.5" customHeight="1">
      <c r="B44" s="22" t="s">
        <v>72</v>
      </c>
      <c r="C44" s="107">
        <v>3</v>
      </c>
      <c r="D44" s="20">
        <f t="shared" si="2"/>
        <v>0.15</v>
      </c>
      <c r="E44" s="107">
        <v>11</v>
      </c>
      <c r="F44" s="20">
        <f t="shared" si="3"/>
        <v>0.21568627450980393</v>
      </c>
      <c r="H44" s="9"/>
      <c r="I44" s="163"/>
      <c r="J44" s="164"/>
      <c r="K44" s="165"/>
      <c r="L44" s="164"/>
      <c r="M44" s="43"/>
      <c r="N44" s="44"/>
    </row>
    <row r="45" spans="2:14" s="7" customFormat="1" ht="28.5" customHeight="1">
      <c r="B45" s="22" t="s">
        <v>73</v>
      </c>
      <c r="C45" s="107">
        <v>3</v>
      </c>
      <c r="D45" s="20">
        <f t="shared" si="2"/>
        <v>0.15</v>
      </c>
      <c r="E45" s="107">
        <v>7</v>
      </c>
      <c r="F45" s="20">
        <f t="shared" si="3"/>
        <v>0.13725490196078433</v>
      </c>
      <c r="H45" s="9"/>
      <c r="I45" s="163"/>
      <c r="J45" s="164"/>
      <c r="K45" s="165"/>
      <c r="L45" s="164"/>
      <c r="M45" s="43"/>
      <c r="N45" s="44"/>
    </row>
    <row r="46" spans="2:14" s="7" customFormat="1" ht="28.5" customHeight="1" thickBot="1">
      <c r="B46" s="61" t="s">
        <v>40</v>
      </c>
      <c r="C46" s="108">
        <v>6</v>
      </c>
      <c r="D46" s="21">
        <f t="shared" si="2"/>
        <v>0.3</v>
      </c>
      <c r="E46" s="108">
        <v>8</v>
      </c>
      <c r="F46" s="21">
        <f t="shared" si="3"/>
        <v>0.1568627450980392</v>
      </c>
      <c r="H46" s="9"/>
      <c r="I46" s="163"/>
      <c r="J46" s="164"/>
      <c r="K46" s="165"/>
      <c r="L46" s="164"/>
      <c r="M46" s="43"/>
      <c r="N46" s="44"/>
    </row>
    <row r="47" spans="2:14" s="53" customFormat="1" ht="21" customHeight="1" thickBot="1" thickTop="1">
      <c r="B47" s="62" t="s">
        <v>4</v>
      </c>
      <c r="C47" s="109">
        <f>SUM(C41:C46)</f>
        <v>20</v>
      </c>
      <c r="D47" s="52">
        <f>SUM(D41:D46)</f>
        <v>1</v>
      </c>
      <c r="E47" s="109">
        <f>SUM(E41:E46)</f>
        <v>51</v>
      </c>
      <c r="F47" s="52">
        <f>SUM(F41:F46)</f>
        <v>1</v>
      </c>
      <c r="H47" s="54"/>
      <c r="I47" s="166"/>
      <c r="J47" s="87"/>
      <c r="K47" s="167"/>
      <c r="L47" s="87"/>
      <c r="M47" s="46"/>
      <c r="N47" s="56"/>
    </row>
    <row r="48" spans="2:14" s="53" customFormat="1" ht="18" customHeight="1">
      <c r="B48" s="162"/>
      <c r="C48" s="84"/>
      <c r="D48" s="55"/>
      <c r="F48" s="54"/>
      <c r="H48" s="54"/>
      <c r="I48" s="166"/>
      <c r="J48" s="87"/>
      <c r="K48" s="167"/>
      <c r="L48" s="87"/>
      <c r="M48" s="46"/>
      <c r="N48" s="56"/>
    </row>
    <row r="49" spans="2:14" s="7" customFormat="1" ht="15" customHeight="1" thickBot="1">
      <c r="B49" s="11"/>
      <c r="D49" s="9"/>
      <c r="F49" s="9"/>
      <c r="H49" s="9"/>
      <c r="I49" s="163"/>
      <c r="J49" s="164"/>
      <c r="K49" s="165"/>
      <c r="L49" s="164"/>
      <c r="M49" s="43"/>
      <c r="N49" s="44"/>
    </row>
    <row r="50" spans="2:14" s="7" customFormat="1" ht="21" customHeight="1">
      <c r="B50" s="221" t="s">
        <v>107</v>
      </c>
      <c r="C50" s="231"/>
      <c r="D50" s="231"/>
      <c r="E50" s="231"/>
      <c r="F50" s="222"/>
      <c r="H50" s="9"/>
      <c r="I50" s="163"/>
      <c r="J50" s="164"/>
      <c r="K50" s="165"/>
      <c r="L50" s="164"/>
      <c r="M50" s="43"/>
      <c r="N50" s="44"/>
    </row>
    <row r="51" spans="2:14" s="7" customFormat="1" ht="21" customHeight="1" thickBot="1">
      <c r="B51" s="228" t="s">
        <v>51</v>
      </c>
      <c r="C51" s="229"/>
      <c r="D51" s="229"/>
      <c r="E51" s="229"/>
      <c r="F51" s="230"/>
      <c r="H51" s="9"/>
      <c r="I51" s="163"/>
      <c r="J51" s="164"/>
      <c r="K51" s="165"/>
      <c r="L51" s="164"/>
      <c r="M51" s="43"/>
      <c r="N51" s="44"/>
    </row>
    <row r="52" spans="2:14" s="7" customFormat="1" ht="21" customHeight="1" thickBot="1">
      <c r="B52" s="155"/>
      <c r="C52" s="250" t="s">
        <v>179</v>
      </c>
      <c r="D52" s="243"/>
      <c r="E52" s="250" t="s">
        <v>202</v>
      </c>
      <c r="F52" s="243"/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15</v>
      </c>
      <c r="C53" s="17">
        <v>6</v>
      </c>
      <c r="D53" s="20">
        <f>C53/C56</f>
        <v>1</v>
      </c>
      <c r="E53" s="17">
        <v>17</v>
      </c>
      <c r="F53" s="20">
        <f>E53/E56</f>
        <v>0.8947368421052632</v>
      </c>
      <c r="H53" s="9"/>
      <c r="J53" s="33"/>
      <c r="K53" s="68"/>
      <c r="L53" s="33"/>
      <c r="M53" s="43"/>
      <c r="N53" s="44"/>
    </row>
    <row r="54" spans="2:14" s="7" customFormat="1" ht="21" customHeight="1">
      <c r="B54" s="22" t="s">
        <v>16</v>
      </c>
      <c r="C54" s="17">
        <v>0</v>
      </c>
      <c r="D54" s="20">
        <f>C54/C56</f>
        <v>0</v>
      </c>
      <c r="E54" s="17">
        <v>2</v>
      </c>
      <c r="F54" s="20">
        <f>E54/E56</f>
        <v>0.10526315789473684</v>
      </c>
      <c r="H54" s="9"/>
      <c r="J54" s="33"/>
      <c r="K54" s="68"/>
      <c r="L54" s="33"/>
      <c r="M54" s="43"/>
      <c r="N54" s="44"/>
    </row>
    <row r="55" spans="2:14" s="7" customFormat="1" ht="21" customHeight="1" thickBot="1">
      <c r="B55" s="61" t="s">
        <v>90</v>
      </c>
      <c r="C55" s="10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3"/>
      <c r="K55" s="68"/>
      <c r="L55" s="33"/>
      <c r="M55" s="43"/>
      <c r="N55" s="44"/>
    </row>
    <row r="56" spans="2:14" s="53" customFormat="1" ht="21" customHeight="1" thickBot="1" thickTop="1">
      <c r="B56" s="62" t="s">
        <v>4</v>
      </c>
      <c r="C56" s="51">
        <f>SUM(C53:C55)</f>
        <v>6</v>
      </c>
      <c r="D56" s="52">
        <f>SUM(D53:D55)</f>
        <v>1</v>
      </c>
      <c r="E56" s="51">
        <f>SUM(E53:E55)</f>
        <v>19</v>
      </c>
      <c r="F56" s="52">
        <f>SUM(F53:F55)</f>
        <v>1</v>
      </c>
      <c r="H56" s="54"/>
      <c r="J56" s="55"/>
      <c r="K56" s="69"/>
      <c r="L56" s="55"/>
      <c r="M56" s="46"/>
      <c r="N56" s="56"/>
    </row>
    <row r="57" spans="2:14" s="7" customFormat="1" ht="15" customHeight="1" thickBot="1">
      <c r="B57" s="11"/>
      <c r="D57" s="9"/>
      <c r="F57" s="9"/>
      <c r="H57" s="9"/>
      <c r="J57" s="33"/>
      <c r="K57" s="68"/>
      <c r="L57" s="33"/>
      <c r="M57" s="43"/>
      <c r="N57" s="44"/>
    </row>
    <row r="58" spans="2:14" s="7" customFormat="1" ht="21" customHeight="1">
      <c r="B58" s="221" t="s">
        <v>108</v>
      </c>
      <c r="C58" s="231"/>
      <c r="D58" s="231"/>
      <c r="E58" s="231"/>
      <c r="F58" s="222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228" t="s">
        <v>109</v>
      </c>
      <c r="C59" s="229"/>
      <c r="D59" s="229"/>
      <c r="E59" s="229"/>
      <c r="F59" s="230"/>
      <c r="H59" s="9"/>
      <c r="J59" s="33"/>
      <c r="K59" s="68"/>
      <c r="L59" s="33"/>
      <c r="M59" s="43"/>
      <c r="N59" s="44"/>
    </row>
    <row r="60" spans="2:14" s="7" customFormat="1" ht="21" customHeight="1" thickBot="1">
      <c r="B60" s="134"/>
      <c r="C60" s="250" t="s">
        <v>179</v>
      </c>
      <c r="D60" s="243"/>
      <c r="E60" s="250" t="s">
        <v>202</v>
      </c>
      <c r="F60" s="243"/>
      <c r="H60" s="9"/>
      <c r="J60" s="33"/>
      <c r="K60" s="68"/>
      <c r="L60" s="33"/>
      <c r="M60" s="43"/>
      <c r="N60" s="44"/>
    </row>
    <row r="61" spans="2:14" s="7" customFormat="1" ht="21" customHeight="1">
      <c r="B61" s="28" t="s">
        <v>18</v>
      </c>
      <c r="C61" s="26">
        <v>0</v>
      </c>
      <c r="D61" s="27">
        <f>C61/C66</f>
        <v>0</v>
      </c>
      <c r="E61" s="26">
        <v>5</v>
      </c>
      <c r="F61" s="27">
        <f>E61/E66</f>
        <v>0.2631578947368421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19</v>
      </c>
      <c r="C62" s="17">
        <v>1</v>
      </c>
      <c r="D62" s="20">
        <f>C62/C66</f>
        <v>0.16666666666666666</v>
      </c>
      <c r="E62" s="17">
        <v>8</v>
      </c>
      <c r="F62" s="20">
        <f>E62/E66</f>
        <v>0.42105263157894735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110</v>
      </c>
      <c r="C63" s="17">
        <v>5</v>
      </c>
      <c r="D63" s="20">
        <f>C63/C66</f>
        <v>0.8333333333333334</v>
      </c>
      <c r="E63" s="17">
        <v>4</v>
      </c>
      <c r="F63" s="20">
        <f>E63/E66</f>
        <v>0.21052631578947367</v>
      </c>
      <c r="H63" s="9"/>
      <c r="J63" s="33"/>
      <c r="K63" s="68"/>
      <c r="L63" s="33"/>
      <c r="M63" s="43"/>
      <c r="N63" s="44"/>
    </row>
    <row r="64" spans="2:14" s="7" customFormat="1" ht="21" customHeight="1">
      <c r="B64" s="22" t="s">
        <v>21</v>
      </c>
      <c r="C64" s="17">
        <v>0</v>
      </c>
      <c r="D64" s="20">
        <f>C64/C66</f>
        <v>0</v>
      </c>
      <c r="E64" s="17">
        <v>0</v>
      </c>
      <c r="F64" s="20">
        <f>E64/E66</f>
        <v>0</v>
      </c>
      <c r="H64" s="9"/>
      <c r="J64" s="33"/>
      <c r="K64" s="68"/>
      <c r="L64" s="33"/>
      <c r="M64" s="43"/>
      <c r="N64" s="44"/>
    </row>
    <row r="65" spans="2:14" s="7" customFormat="1" ht="21" customHeight="1" thickBot="1">
      <c r="B65" s="61" t="s">
        <v>90</v>
      </c>
      <c r="C65" s="10">
        <v>0</v>
      </c>
      <c r="D65" s="21">
        <f>C65/C66</f>
        <v>0</v>
      </c>
      <c r="E65" s="10">
        <v>2</v>
      </c>
      <c r="F65" s="21">
        <f>E65/E66</f>
        <v>0.10526315789473684</v>
      </c>
      <c r="H65" s="9"/>
      <c r="J65" s="33"/>
      <c r="K65" s="68"/>
      <c r="L65" s="33"/>
      <c r="M65" s="43"/>
      <c r="N65" s="44"/>
    </row>
    <row r="66" spans="2:14" s="7" customFormat="1" ht="21" customHeight="1" thickBot="1" thickTop="1">
      <c r="B66" s="62" t="s">
        <v>4</v>
      </c>
      <c r="C66" s="51">
        <f>SUM(C61:C65)</f>
        <v>6</v>
      </c>
      <c r="D66" s="52">
        <f>SUM(D61:D65)</f>
        <v>1</v>
      </c>
      <c r="E66" s="51">
        <f>SUM(E61:E65)</f>
        <v>19</v>
      </c>
      <c r="F66" s="52">
        <f>SUM(F61:F65)</f>
        <v>0.9999999999999999</v>
      </c>
      <c r="H66" s="9"/>
      <c r="J66" s="33"/>
      <c r="K66" s="68"/>
      <c r="L66" s="33"/>
      <c r="M66" s="43"/>
      <c r="N66" s="44"/>
    </row>
    <row r="67" spans="2:14" s="7" customFormat="1" ht="15" customHeight="1" thickBot="1">
      <c r="B67" s="11"/>
      <c r="D67" s="9"/>
      <c r="F67" s="9"/>
      <c r="H67" s="9"/>
      <c r="J67" s="33"/>
      <c r="K67" s="68"/>
      <c r="L67" s="33"/>
      <c r="M67" s="43"/>
      <c r="N67" s="44"/>
    </row>
    <row r="68" spans="2:26" s="7" customFormat="1" ht="21" customHeight="1">
      <c r="B68" s="221" t="s">
        <v>111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22"/>
    </row>
    <row r="69" spans="2:26" s="7" customFormat="1" ht="21" customHeight="1" thickBot="1">
      <c r="B69" s="228" t="s">
        <v>101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30"/>
    </row>
    <row r="70" spans="2:26" s="7" customFormat="1" ht="21" customHeight="1" thickBot="1">
      <c r="B70" s="258"/>
      <c r="C70" s="225" t="s">
        <v>18</v>
      </c>
      <c r="D70" s="226"/>
      <c r="E70" s="226"/>
      <c r="F70" s="227"/>
      <c r="G70" s="226" t="s">
        <v>19</v>
      </c>
      <c r="H70" s="226"/>
      <c r="I70" s="226"/>
      <c r="J70" s="226"/>
      <c r="K70" s="225" t="s">
        <v>20</v>
      </c>
      <c r="L70" s="226"/>
      <c r="M70" s="226"/>
      <c r="N70" s="227"/>
      <c r="O70" s="226" t="s">
        <v>21</v>
      </c>
      <c r="P70" s="226"/>
      <c r="Q70" s="226"/>
      <c r="R70" s="226"/>
      <c r="S70" s="225" t="s">
        <v>90</v>
      </c>
      <c r="T70" s="226"/>
      <c r="U70" s="226"/>
      <c r="V70" s="227"/>
      <c r="W70" s="240" t="s">
        <v>4</v>
      </c>
      <c r="X70" s="240"/>
      <c r="Y70" s="240"/>
      <c r="Z70" s="241"/>
    </row>
    <row r="71" spans="2:26" s="7" customFormat="1" ht="21" customHeight="1" thickBot="1">
      <c r="B71" s="239"/>
      <c r="C71" s="242" t="s">
        <v>179</v>
      </c>
      <c r="D71" s="243"/>
      <c r="E71" s="242" t="s">
        <v>202</v>
      </c>
      <c r="F71" s="243"/>
      <c r="G71" s="242" t="s">
        <v>179</v>
      </c>
      <c r="H71" s="242"/>
      <c r="I71" s="242" t="s">
        <v>202</v>
      </c>
      <c r="J71" s="242"/>
      <c r="K71" s="242" t="s">
        <v>179</v>
      </c>
      <c r="L71" s="243"/>
      <c r="M71" s="242" t="s">
        <v>202</v>
      </c>
      <c r="N71" s="243"/>
      <c r="O71" s="242" t="s">
        <v>179</v>
      </c>
      <c r="P71" s="242"/>
      <c r="Q71" s="242" t="s">
        <v>202</v>
      </c>
      <c r="R71" s="242"/>
      <c r="S71" s="242" t="s">
        <v>179</v>
      </c>
      <c r="T71" s="243"/>
      <c r="U71" s="242" t="s">
        <v>202</v>
      </c>
      <c r="V71" s="243"/>
      <c r="W71" s="242" t="s">
        <v>179</v>
      </c>
      <c r="X71" s="243"/>
      <c r="Y71" s="242" t="s">
        <v>202</v>
      </c>
      <c r="Z71" s="243"/>
    </row>
    <row r="72" spans="2:30" s="7" customFormat="1" ht="28.5" customHeight="1">
      <c r="B72" s="22" t="s">
        <v>27</v>
      </c>
      <c r="C72" s="57">
        <v>1</v>
      </c>
      <c r="D72" s="141">
        <f aca="true" t="shared" si="4" ref="D72:D78">C72/W72</f>
        <v>0.16666666666666666</v>
      </c>
      <c r="E72" s="57">
        <v>0</v>
      </c>
      <c r="F72" s="141">
        <f>E72/$Y72</f>
        <v>0</v>
      </c>
      <c r="G72" s="57">
        <v>0</v>
      </c>
      <c r="H72" s="15">
        <f aca="true" t="shared" si="5" ref="H72:H78">G72/W72</f>
        <v>0</v>
      </c>
      <c r="I72" s="57">
        <v>0</v>
      </c>
      <c r="J72" s="15">
        <f aca="true" t="shared" si="6" ref="J72:J78">I72/$Y72</f>
        <v>0</v>
      </c>
      <c r="K72" s="57">
        <v>5</v>
      </c>
      <c r="L72" s="141">
        <f aca="true" t="shared" si="7" ref="L72:L78">K72/W72</f>
        <v>0.8333333333333334</v>
      </c>
      <c r="M72" s="57">
        <v>11</v>
      </c>
      <c r="N72" s="141">
        <f aca="true" t="shared" si="8" ref="N72:N78">M72/$Y72</f>
        <v>0.5789473684210527</v>
      </c>
      <c r="O72" s="57">
        <v>0</v>
      </c>
      <c r="P72" s="15">
        <f aca="true" t="shared" si="9" ref="P72:P78">O72/W72</f>
        <v>0</v>
      </c>
      <c r="Q72" s="57">
        <v>8</v>
      </c>
      <c r="R72" s="15">
        <f aca="true" t="shared" si="10" ref="R72:R78">Q72/$Y72</f>
        <v>0.42105263157894735</v>
      </c>
      <c r="S72" s="147">
        <v>0</v>
      </c>
      <c r="T72" s="141">
        <f aca="true" t="shared" si="11" ref="T72:T78">S72/W72</f>
        <v>0</v>
      </c>
      <c r="U72" s="147">
        <v>0</v>
      </c>
      <c r="V72" s="141">
        <f aca="true" t="shared" si="12" ref="V72:V78">U72/$Y72</f>
        <v>0</v>
      </c>
      <c r="W72" s="71">
        <f aca="true" t="shared" si="13" ref="W72:W78">O72+K72+G72+C72+S72</f>
        <v>6</v>
      </c>
      <c r="X72" s="48">
        <f aca="true" t="shared" si="14" ref="X72:X78">D72+H72+L72+P72+T72</f>
        <v>1</v>
      </c>
      <c r="Y72" s="71">
        <f aca="true" t="shared" si="15" ref="Y72:Y78">Q72+M72+I72+E72+U72</f>
        <v>19</v>
      </c>
      <c r="Z72" s="48">
        <f aca="true" t="shared" si="16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22</v>
      </c>
      <c r="C73" s="57">
        <v>0</v>
      </c>
      <c r="D73" s="141">
        <f t="shared" si="4"/>
        <v>0</v>
      </c>
      <c r="E73" s="57">
        <v>0</v>
      </c>
      <c r="F73" s="141">
        <f aca="true" t="shared" si="17" ref="F73:F78">E73/$Y73</f>
        <v>0</v>
      </c>
      <c r="G73" s="57">
        <v>0</v>
      </c>
      <c r="H73" s="15">
        <f t="shared" si="5"/>
        <v>0</v>
      </c>
      <c r="I73" s="57">
        <v>0</v>
      </c>
      <c r="J73" s="15">
        <f t="shared" si="6"/>
        <v>0</v>
      </c>
      <c r="K73" s="57">
        <v>0</v>
      </c>
      <c r="L73" s="141">
        <f t="shared" si="7"/>
        <v>0</v>
      </c>
      <c r="M73" s="57">
        <v>2</v>
      </c>
      <c r="N73" s="141">
        <f t="shared" si="8"/>
        <v>0.10526315789473684</v>
      </c>
      <c r="O73" s="57">
        <v>5</v>
      </c>
      <c r="P73" s="15">
        <f t="shared" si="9"/>
        <v>0.8333333333333334</v>
      </c>
      <c r="Q73" s="57">
        <v>17</v>
      </c>
      <c r="R73" s="15">
        <f t="shared" si="10"/>
        <v>0.8947368421052632</v>
      </c>
      <c r="S73" s="147">
        <v>1</v>
      </c>
      <c r="T73" s="141">
        <f t="shared" si="11"/>
        <v>0.16666666666666666</v>
      </c>
      <c r="U73" s="147">
        <v>0</v>
      </c>
      <c r="V73" s="141">
        <f t="shared" si="12"/>
        <v>0</v>
      </c>
      <c r="W73" s="71">
        <f t="shared" si="13"/>
        <v>6</v>
      </c>
      <c r="X73" s="48">
        <f t="shared" si="14"/>
        <v>1</v>
      </c>
      <c r="Y73" s="71">
        <f t="shared" si="15"/>
        <v>19</v>
      </c>
      <c r="Z73" s="48">
        <f t="shared" si="16"/>
        <v>1</v>
      </c>
      <c r="AA73" s="14"/>
      <c r="AB73" s="14"/>
      <c r="AC73" s="14"/>
      <c r="AD73" s="12"/>
    </row>
    <row r="74" spans="2:30" s="7" customFormat="1" ht="28.5" customHeight="1">
      <c r="B74" s="22" t="s">
        <v>23</v>
      </c>
      <c r="C74" s="57">
        <v>0</v>
      </c>
      <c r="D74" s="141">
        <f t="shared" si="4"/>
        <v>0</v>
      </c>
      <c r="E74" s="57">
        <v>0</v>
      </c>
      <c r="F74" s="141">
        <f t="shared" si="17"/>
        <v>0</v>
      </c>
      <c r="G74" s="57">
        <v>0</v>
      </c>
      <c r="H74" s="15">
        <f t="shared" si="5"/>
        <v>0</v>
      </c>
      <c r="I74" s="57">
        <v>0</v>
      </c>
      <c r="J74" s="15">
        <f t="shared" si="6"/>
        <v>0</v>
      </c>
      <c r="K74" s="57">
        <v>2</v>
      </c>
      <c r="L74" s="141">
        <f t="shared" si="7"/>
        <v>0.3333333333333333</v>
      </c>
      <c r="M74" s="57">
        <v>7</v>
      </c>
      <c r="N74" s="141">
        <f t="shared" si="8"/>
        <v>0.3684210526315789</v>
      </c>
      <c r="O74" s="57">
        <v>3</v>
      </c>
      <c r="P74" s="15">
        <f t="shared" si="9"/>
        <v>0.5</v>
      </c>
      <c r="Q74" s="57">
        <v>12</v>
      </c>
      <c r="R74" s="15">
        <f t="shared" si="10"/>
        <v>0.631578947368421</v>
      </c>
      <c r="S74" s="147">
        <v>1</v>
      </c>
      <c r="T74" s="141">
        <f t="shared" si="11"/>
        <v>0.16666666666666666</v>
      </c>
      <c r="U74" s="147">
        <v>0</v>
      </c>
      <c r="V74" s="141">
        <f t="shared" si="12"/>
        <v>0</v>
      </c>
      <c r="W74" s="71">
        <f t="shared" si="13"/>
        <v>6</v>
      </c>
      <c r="X74" s="48">
        <f t="shared" si="14"/>
        <v>0.9999999999999999</v>
      </c>
      <c r="Y74" s="71">
        <f t="shared" si="15"/>
        <v>19</v>
      </c>
      <c r="Z74" s="48">
        <f t="shared" si="16"/>
        <v>1</v>
      </c>
      <c r="AA74" s="14"/>
      <c r="AB74" s="14"/>
      <c r="AC74" s="14"/>
      <c r="AD74" s="12"/>
    </row>
    <row r="75" spans="2:30" s="7" customFormat="1" ht="28.5" customHeight="1">
      <c r="B75" s="22" t="s">
        <v>114</v>
      </c>
      <c r="C75" s="57">
        <v>0</v>
      </c>
      <c r="D75" s="141">
        <f t="shared" si="4"/>
        <v>0</v>
      </c>
      <c r="E75" s="57">
        <v>0</v>
      </c>
      <c r="F75" s="141">
        <f t="shared" si="17"/>
        <v>0</v>
      </c>
      <c r="G75" s="57">
        <v>0</v>
      </c>
      <c r="H75" s="15">
        <f t="shared" si="5"/>
        <v>0</v>
      </c>
      <c r="I75" s="57">
        <v>0</v>
      </c>
      <c r="J75" s="15">
        <f t="shared" si="6"/>
        <v>0</v>
      </c>
      <c r="K75" s="57">
        <v>2</v>
      </c>
      <c r="L75" s="141">
        <f t="shared" si="7"/>
        <v>0.3333333333333333</v>
      </c>
      <c r="M75" s="57">
        <v>12</v>
      </c>
      <c r="N75" s="141">
        <f t="shared" si="8"/>
        <v>0.6666666666666666</v>
      </c>
      <c r="O75" s="57">
        <v>3</v>
      </c>
      <c r="P75" s="15">
        <f t="shared" si="9"/>
        <v>0.5</v>
      </c>
      <c r="Q75" s="57">
        <v>6</v>
      </c>
      <c r="R75" s="15">
        <f t="shared" si="10"/>
        <v>0.3333333333333333</v>
      </c>
      <c r="S75" s="147">
        <v>1</v>
      </c>
      <c r="T75" s="141">
        <f t="shared" si="11"/>
        <v>0.16666666666666666</v>
      </c>
      <c r="U75" s="147">
        <v>0</v>
      </c>
      <c r="V75" s="141">
        <f t="shared" si="12"/>
        <v>0</v>
      </c>
      <c r="W75" s="71">
        <f t="shared" si="13"/>
        <v>6</v>
      </c>
      <c r="X75" s="48">
        <f t="shared" si="14"/>
        <v>0.9999999999999999</v>
      </c>
      <c r="Y75" s="71">
        <f t="shared" si="15"/>
        <v>18</v>
      </c>
      <c r="Z75" s="48">
        <f t="shared" si="16"/>
        <v>1</v>
      </c>
      <c r="AA75" s="14"/>
      <c r="AB75" s="14"/>
      <c r="AC75" s="14"/>
      <c r="AD75" s="12"/>
    </row>
    <row r="76" spans="2:30" s="7" customFormat="1" ht="28.5" customHeight="1">
      <c r="B76" s="22" t="s">
        <v>115</v>
      </c>
      <c r="C76" s="57">
        <v>0</v>
      </c>
      <c r="D76" s="141">
        <f t="shared" si="4"/>
        <v>0</v>
      </c>
      <c r="E76" s="57">
        <v>0</v>
      </c>
      <c r="F76" s="141">
        <f t="shared" si="17"/>
        <v>0</v>
      </c>
      <c r="G76" s="57">
        <v>0</v>
      </c>
      <c r="H76" s="15">
        <f t="shared" si="5"/>
        <v>0</v>
      </c>
      <c r="I76" s="57">
        <v>0</v>
      </c>
      <c r="J76" s="15">
        <f t="shared" si="6"/>
        <v>0</v>
      </c>
      <c r="K76" s="57">
        <v>1</v>
      </c>
      <c r="L76" s="141">
        <f t="shared" si="7"/>
        <v>0.16666666666666666</v>
      </c>
      <c r="M76" s="57">
        <v>5</v>
      </c>
      <c r="N76" s="141">
        <f t="shared" si="8"/>
        <v>0.2631578947368421</v>
      </c>
      <c r="O76" s="57">
        <v>4</v>
      </c>
      <c r="P76" s="15">
        <f t="shared" si="9"/>
        <v>0.6666666666666666</v>
      </c>
      <c r="Q76" s="57">
        <v>14</v>
      </c>
      <c r="R76" s="15">
        <f t="shared" si="10"/>
        <v>0.7368421052631579</v>
      </c>
      <c r="S76" s="147">
        <v>1</v>
      </c>
      <c r="T76" s="141">
        <f t="shared" si="11"/>
        <v>0.16666666666666666</v>
      </c>
      <c r="U76" s="147">
        <v>0</v>
      </c>
      <c r="V76" s="141">
        <f t="shared" si="12"/>
        <v>0</v>
      </c>
      <c r="W76" s="71">
        <f t="shared" si="13"/>
        <v>6</v>
      </c>
      <c r="X76" s="48">
        <f t="shared" si="14"/>
        <v>0.9999999999999999</v>
      </c>
      <c r="Y76" s="71">
        <f t="shared" si="15"/>
        <v>19</v>
      </c>
      <c r="Z76" s="48">
        <f t="shared" si="16"/>
        <v>1</v>
      </c>
      <c r="AA76" s="14"/>
      <c r="AB76" s="14"/>
      <c r="AC76" s="14"/>
      <c r="AD76" s="12"/>
    </row>
    <row r="77" spans="2:30" s="7" customFormat="1" ht="28.5" customHeight="1">
      <c r="B77" s="22" t="s">
        <v>116</v>
      </c>
      <c r="C77" s="57">
        <v>0</v>
      </c>
      <c r="D77" s="141">
        <f t="shared" si="4"/>
        <v>0</v>
      </c>
      <c r="E77" s="57">
        <v>0</v>
      </c>
      <c r="F77" s="141">
        <f t="shared" si="17"/>
        <v>0</v>
      </c>
      <c r="G77" s="57">
        <v>1</v>
      </c>
      <c r="H77" s="15">
        <f t="shared" si="5"/>
        <v>0.16666666666666666</v>
      </c>
      <c r="I77" s="57">
        <v>1</v>
      </c>
      <c r="J77" s="15">
        <f t="shared" si="6"/>
        <v>0.05263157894736842</v>
      </c>
      <c r="K77" s="57">
        <v>3</v>
      </c>
      <c r="L77" s="141">
        <f t="shared" si="7"/>
        <v>0.5</v>
      </c>
      <c r="M77" s="57">
        <v>13</v>
      </c>
      <c r="N77" s="141">
        <f t="shared" si="8"/>
        <v>0.6842105263157895</v>
      </c>
      <c r="O77" s="57">
        <v>1</v>
      </c>
      <c r="P77" s="15">
        <f t="shared" si="9"/>
        <v>0.16666666666666666</v>
      </c>
      <c r="Q77" s="57">
        <v>5</v>
      </c>
      <c r="R77" s="15">
        <f t="shared" si="10"/>
        <v>0.2631578947368421</v>
      </c>
      <c r="S77" s="147">
        <v>1</v>
      </c>
      <c r="T77" s="141">
        <f t="shared" si="11"/>
        <v>0.16666666666666666</v>
      </c>
      <c r="U77" s="147">
        <v>0</v>
      </c>
      <c r="V77" s="141">
        <f t="shared" si="12"/>
        <v>0</v>
      </c>
      <c r="W77" s="71">
        <f t="shared" si="13"/>
        <v>6</v>
      </c>
      <c r="X77" s="48">
        <f t="shared" si="14"/>
        <v>0.9999999999999999</v>
      </c>
      <c r="Y77" s="71">
        <f t="shared" si="15"/>
        <v>19</v>
      </c>
      <c r="Z77" s="48">
        <f t="shared" si="16"/>
        <v>1</v>
      </c>
      <c r="AA77" s="13"/>
      <c r="AB77" s="13"/>
      <c r="AC77" s="13"/>
      <c r="AD77" s="12"/>
    </row>
    <row r="78" spans="2:30" s="7" customFormat="1" ht="28.5" customHeight="1" thickBot="1">
      <c r="B78" s="114" t="s">
        <v>41</v>
      </c>
      <c r="C78" s="85">
        <v>0</v>
      </c>
      <c r="D78" s="143">
        <f t="shared" si="4"/>
        <v>0</v>
      </c>
      <c r="E78" s="85">
        <v>0</v>
      </c>
      <c r="F78" s="143">
        <f t="shared" si="17"/>
        <v>0</v>
      </c>
      <c r="G78" s="85">
        <v>0</v>
      </c>
      <c r="H78" s="81">
        <f t="shared" si="5"/>
        <v>0</v>
      </c>
      <c r="I78" s="85">
        <v>0</v>
      </c>
      <c r="J78" s="81">
        <f t="shared" si="6"/>
        <v>0</v>
      </c>
      <c r="K78" s="85">
        <v>2</v>
      </c>
      <c r="L78" s="143">
        <f t="shared" si="7"/>
        <v>0.3333333333333333</v>
      </c>
      <c r="M78" s="85">
        <v>7</v>
      </c>
      <c r="N78" s="143">
        <f t="shared" si="8"/>
        <v>0.3684210526315789</v>
      </c>
      <c r="O78" s="85">
        <v>3</v>
      </c>
      <c r="P78" s="81">
        <f t="shared" si="9"/>
        <v>0.5</v>
      </c>
      <c r="Q78" s="85">
        <v>12</v>
      </c>
      <c r="R78" s="81">
        <f t="shared" si="10"/>
        <v>0.631578947368421</v>
      </c>
      <c r="S78" s="148">
        <v>1</v>
      </c>
      <c r="T78" s="143">
        <f t="shared" si="11"/>
        <v>0.16666666666666666</v>
      </c>
      <c r="U78" s="148">
        <v>0</v>
      </c>
      <c r="V78" s="143">
        <f t="shared" si="12"/>
        <v>0</v>
      </c>
      <c r="W78" s="73">
        <f t="shared" si="13"/>
        <v>6</v>
      </c>
      <c r="X78" s="49">
        <f t="shared" si="14"/>
        <v>0.9999999999999999</v>
      </c>
      <c r="Y78" s="73">
        <f t="shared" si="15"/>
        <v>19</v>
      </c>
      <c r="Z78" s="49">
        <f t="shared" si="16"/>
        <v>1</v>
      </c>
      <c r="AA78" s="13"/>
      <c r="AB78" s="13"/>
      <c r="AC78" s="13"/>
      <c r="AD78" s="12"/>
    </row>
    <row r="79" spans="2:20" s="17" customFormat="1" ht="18" customHeight="1" thickBot="1">
      <c r="B79" s="34"/>
      <c r="C79" s="16"/>
      <c r="D79" s="15"/>
      <c r="E79" s="16"/>
      <c r="F79" s="15"/>
      <c r="G79" s="16"/>
      <c r="H79" s="15"/>
      <c r="I79" s="16"/>
      <c r="J79" s="15"/>
      <c r="K79" s="70"/>
      <c r="L79" s="15"/>
      <c r="M79" s="72"/>
      <c r="N79" s="82"/>
      <c r="O79" s="34"/>
      <c r="P79" s="88"/>
      <c r="Q79" s="88"/>
      <c r="R79" s="88"/>
      <c r="S79" s="88"/>
      <c r="T79" s="89"/>
    </row>
    <row r="80" spans="2:26" s="7" customFormat="1" ht="21" customHeight="1">
      <c r="B80" s="221" t="s">
        <v>112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22"/>
    </row>
    <row r="81" spans="2:26" s="7" customFormat="1" ht="21" customHeight="1" thickBot="1">
      <c r="B81" s="228" t="s">
        <v>113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30"/>
    </row>
    <row r="82" spans="2:26" s="7" customFormat="1" ht="21" customHeight="1" thickBot="1">
      <c r="B82" s="258"/>
      <c r="C82" s="225" t="s">
        <v>18</v>
      </c>
      <c r="D82" s="226"/>
      <c r="E82" s="226"/>
      <c r="F82" s="227"/>
      <c r="G82" s="226" t="s">
        <v>19</v>
      </c>
      <c r="H82" s="226"/>
      <c r="I82" s="226"/>
      <c r="J82" s="226"/>
      <c r="K82" s="225" t="s">
        <v>20</v>
      </c>
      <c r="L82" s="226"/>
      <c r="M82" s="226"/>
      <c r="N82" s="227"/>
      <c r="O82" s="226" t="s">
        <v>21</v>
      </c>
      <c r="P82" s="226"/>
      <c r="Q82" s="226"/>
      <c r="R82" s="226"/>
      <c r="S82" s="225" t="s">
        <v>90</v>
      </c>
      <c r="T82" s="226"/>
      <c r="U82" s="226"/>
      <c r="V82" s="227"/>
      <c r="W82" s="240" t="s">
        <v>4</v>
      </c>
      <c r="X82" s="240"/>
      <c r="Y82" s="240"/>
      <c r="Z82" s="241"/>
    </row>
    <row r="83" spans="2:26" s="7" customFormat="1" ht="21" customHeight="1" thickBot="1">
      <c r="B83" s="239"/>
      <c r="C83" s="242" t="s">
        <v>179</v>
      </c>
      <c r="D83" s="243"/>
      <c r="E83" s="242" t="s">
        <v>202</v>
      </c>
      <c r="F83" s="243"/>
      <c r="G83" s="242" t="s">
        <v>179</v>
      </c>
      <c r="H83" s="242"/>
      <c r="I83" s="242" t="s">
        <v>202</v>
      </c>
      <c r="J83" s="242"/>
      <c r="K83" s="242" t="s">
        <v>179</v>
      </c>
      <c r="L83" s="243"/>
      <c r="M83" s="242" t="s">
        <v>202</v>
      </c>
      <c r="N83" s="243"/>
      <c r="O83" s="242" t="s">
        <v>179</v>
      </c>
      <c r="P83" s="242"/>
      <c r="Q83" s="242" t="s">
        <v>202</v>
      </c>
      <c r="R83" s="242"/>
      <c r="S83" s="242" t="s">
        <v>179</v>
      </c>
      <c r="T83" s="243"/>
      <c r="U83" s="242" t="s">
        <v>202</v>
      </c>
      <c r="V83" s="243"/>
      <c r="W83" s="242" t="s">
        <v>179</v>
      </c>
      <c r="X83" s="243"/>
      <c r="Y83" s="242" t="s">
        <v>202</v>
      </c>
      <c r="Z83" s="243"/>
    </row>
    <row r="84" spans="2:30" s="7" customFormat="1" ht="28.5" customHeight="1">
      <c r="B84" s="22" t="s">
        <v>42</v>
      </c>
      <c r="C84" s="57">
        <v>0</v>
      </c>
      <c r="D84" s="141">
        <f>C84/W84</f>
        <v>0</v>
      </c>
      <c r="E84" s="57">
        <v>0</v>
      </c>
      <c r="F84" s="141">
        <f>E84/$Y84</f>
        <v>0</v>
      </c>
      <c r="G84" s="57">
        <v>0</v>
      </c>
      <c r="H84" s="15">
        <f>G84/W84</f>
        <v>0</v>
      </c>
      <c r="I84" s="57">
        <v>0</v>
      </c>
      <c r="J84" s="15">
        <f>I84/$Y84</f>
        <v>0</v>
      </c>
      <c r="K84" s="57">
        <v>1</v>
      </c>
      <c r="L84" s="141">
        <f>K84/W84</f>
        <v>0.16666666666666666</v>
      </c>
      <c r="M84" s="57">
        <v>2</v>
      </c>
      <c r="N84" s="141">
        <f>M84/$Y84</f>
        <v>0.10526315789473684</v>
      </c>
      <c r="O84" s="57">
        <v>5</v>
      </c>
      <c r="P84" s="15">
        <f>O84/W84</f>
        <v>0.8333333333333334</v>
      </c>
      <c r="Q84" s="57">
        <v>17</v>
      </c>
      <c r="R84" s="15">
        <f>Q84/$Y84</f>
        <v>0.8947368421052632</v>
      </c>
      <c r="S84" s="57">
        <v>0</v>
      </c>
      <c r="T84" s="141">
        <f>S84/W84</f>
        <v>0</v>
      </c>
      <c r="U84" s="57">
        <v>0</v>
      </c>
      <c r="V84" s="141">
        <f>U84/$Y84</f>
        <v>0</v>
      </c>
      <c r="W84" s="71">
        <f>O84+K84+G84+C84+S84</f>
        <v>6</v>
      </c>
      <c r="X84" s="48">
        <f>D84+H84+L84+P84+T84</f>
        <v>1</v>
      </c>
      <c r="Y84" s="71">
        <f>Q84+M84+I84+E84+U84</f>
        <v>19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>
      <c r="B85" s="22" t="s">
        <v>26</v>
      </c>
      <c r="C85" s="57">
        <v>0</v>
      </c>
      <c r="D85" s="141">
        <f>C85/W85</f>
        <v>0</v>
      </c>
      <c r="E85" s="57">
        <v>0</v>
      </c>
      <c r="F85" s="141">
        <f>E85/$Y85</f>
        <v>0</v>
      </c>
      <c r="G85" s="57">
        <v>0</v>
      </c>
      <c r="H85" s="15">
        <f>G85/W85</f>
        <v>0</v>
      </c>
      <c r="I85" s="57">
        <v>0</v>
      </c>
      <c r="J85" s="15">
        <f>I85/$Y85</f>
        <v>0</v>
      </c>
      <c r="K85" s="57">
        <v>0</v>
      </c>
      <c r="L85" s="141">
        <f>K85/W85</f>
        <v>0</v>
      </c>
      <c r="M85" s="57">
        <v>1</v>
      </c>
      <c r="N85" s="141">
        <f>M85/$Y85</f>
        <v>0.05263157894736842</v>
      </c>
      <c r="O85" s="57">
        <v>5</v>
      </c>
      <c r="P85" s="15">
        <f>O85/W85</f>
        <v>0.8333333333333334</v>
      </c>
      <c r="Q85" s="57">
        <v>17</v>
      </c>
      <c r="R85" s="15">
        <f>Q85/$Y85</f>
        <v>0.8947368421052632</v>
      </c>
      <c r="S85" s="57">
        <v>1</v>
      </c>
      <c r="T85" s="141">
        <f>S85/W85</f>
        <v>0.16666666666666666</v>
      </c>
      <c r="U85" s="57">
        <v>1</v>
      </c>
      <c r="V85" s="141">
        <f>U85/$Y85</f>
        <v>0.05263157894736842</v>
      </c>
      <c r="W85" s="71">
        <f>O85+K85+G85+C85+S85</f>
        <v>6</v>
      </c>
      <c r="X85" s="48">
        <f>D85+H85+L85+P85+T85</f>
        <v>1</v>
      </c>
      <c r="Y85" s="71">
        <f>Q85+M85+I85+E85+U85</f>
        <v>19</v>
      </c>
      <c r="Z85" s="48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14" t="s">
        <v>43</v>
      </c>
      <c r="C86" s="85">
        <v>0</v>
      </c>
      <c r="D86" s="143">
        <f>C86/W86</f>
        <v>0</v>
      </c>
      <c r="E86" s="85">
        <v>0</v>
      </c>
      <c r="F86" s="143">
        <f>E86/$Y86</f>
        <v>0</v>
      </c>
      <c r="G86" s="85">
        <v>0</v>
      </c>
      <c r="H86" s="81">
        <f>G86/W86</f>
        <v>0</v>
      </c>
      <c r="I86" s="85">
        <v>0</v>
      </c>
      <c r="J86" s="81">
        <f>I86/$Y86</f>
        <v>0</v>
      </c>
      <c r="K86" s="85">
        <v>0</v>
      </c>
      <c r="L86" s="143">
        <f>K86/W86</f>
        <v>0</v>
      </c>
      <c r="M86" s="85">
        <v>5</v>
      </c>
      <c r="N86" s="143">
        <f>M86/$Y86</f>
        <v>0.2631578947368421</v>
      </c>
      <c r="O86" s="85">
        <v>5</v>
      </c>
      <c r="P86" s="81">
        <f>O86/W86</f>
        <v>0.8333333333333334</v>
      </c>
      <c r="Q86" s="85">
        <v>11</v>
      </c>
      <c r="R86" s="81">
        <f>Q86/$Y86</f>
        <v>0.5789473684210527</v>
      </c>
      <c r="S86" s="85">
        <v>1</v>
      </c>
      <c r="T86" s="143">
        <f>S86/W86</f>
        <v>0.16666666666666666</v>
      </c>
      <c r="U86" s="85">
        <v>3</v>
      </c>
      <c r="V86" s="143">
        <f>U86/$Y86</f>
        <v>0.15789473684210525</v>
      </c>
      <c r="W86" s="73">
        <f>O86+K86+G86+C86+S86</f>
        <v>6</v>
      </c>
      <c r="X86" s="49">
        <f>D86+H86+L86+P86+T86</f>
        <v>1</v>
      </c>
      <c r="Y86" s="73">
        <f>Q86+M86+I86+E86+U86</f>
        <v>19</v>
      </c>
      <c r="Z86" s="49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3"/>
      <c r="K87" s="68"/>
      <c r="L87" s="33"/>
      <c r="M87" s="43"/>
      <c r="N87" s="44"/>
    </row>
    <row r="88" spans="2:26" s="7" customFormat="1" ht="21" customHeight="1">
      <c r="B88" s="221" t="s">
        <v>28</v>
      </c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22"/>
    </row>
    <row r="89" spans="2:26" s="7" customFormat="1" ht="21" customHeight="1" thickBot="1">
      <c r="B89" s="228" t="s">
        <v>52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30"/>
    </row>
    <row r="90" spans="2:26" s="7" customFormat="1" ht="21" customHeight="1" thickBot="1">
      <c r="B90" s="258"/>
      <c r="C90" s="225" t="s">
        <v>18</v>
      </c>
      <c r="D90" s="226"/>
      <c r="E90" s="226"/>
      <c r="F90" s="227"/>
      <c r="G90" s="226" t="s">
        <v>19</v>
      </c>
      <c r="H90" s="226"/>
      <c r="I90" s="226"/>
      <c r="J90" s="226"/>
      <c r="K90" s="225" t="s">
        <v>20</v>
      </c>
      <c r="L90" s="226"/>
      <c r="M90" s="226"/>
      <c r="N90" s="227"/>
      <c r="O90" s="226" t="s">
        <v>21</v>
      </c>
      <c r="P90" s="226"/>
      <c r="Q90" s="226"/>
      <c r="R90" s="226"/>
      <c r="S90" s="225" t="s">
        <v>90</v>
      </c>
      <c r="T90" s="226"/>
      <c r="U90" s="226"/>
      <c r="V90" s="227"/>
      <c r="W90" s="240" t="s">
        <v>4</v>
      </c>
      <c r="X90" s="240"/>
      <c r="Y90" s="240"/>
      <c r="Z90" s="241"/>
    </row>
    <row r="91" spans="2:26" s="7" customFormat="1" ht="21" customHeight="1" thickBot="1">
      <c r="B91" s="239"/>
      <c r="C91" s="242" t="s">
        <v>179</v>
      </c>
      <c r="D91" s="243"/>
      <c r="E91" s="242" t="s">
        <v>202</v>
      </c>
      <c r="F91" s="243"/>
      <c r="G91" s="242" t="s">
        <v>179</v>
      </c>
      <c r="H91" s="242"/>
      <c r="I91" s="242" t="s">
        <v>202</v>
      </c>
      <c r="J91" s="242"/>
      <c r="K91" s="242" t="s">
        <v>179</v>
      </c>
      <c r="L91" s="243"/>
      <c r="M91" s="242" t="s">
        <v>202</v>
      </c>
      <c r="N91" s="243"/>
      <c r="O91" s="242" t="s">
        <v>179</v>
      </c>
      <c r="P91" s="242"/>
      <c r="Q91" s="242" t="s">
        <v>202</v>
      </c>
      <c r="R91" s="242"/>
      <c r="S91" s="242" t="s">
        <v>179</v>
      </c>
      <c r="T91" s="243"/>
      <c r="U91" s="242" t="s">
        <v>202</v>
      </c>
      <c r="V91" s="243"/>
      <c r="W91" s="242" t="s">
        <v>179</v>
      </c>
      <c r="X91" s="243"/>
      <c r="Y91" s="242" t="s">
        <v>202</v>
      </c>
      <c r="Z91" s="243"/>
    </row>
    <row r="92" spans="2:26" s="7" customFormat="1" ht="28.5" customHeight="1" thickBot="1">
      <c r="B92" s="114" t="s">
        <v>29</v>
      </c>
      <c r="C92" s="24">
        <v>0</v>
      </c>
      <c r="D92" s="101">
        <f>C92/W92</f>
        <v>0</v>
      </c>
      <c r="E92" s="24">
        <v>0</v>
      </c>
      <c r="F92" s="101">
        <f>E92/$Y92</f>
        <v>0</v>
      </c>
      <c r="G92" s="59">
        <v>0</v>
      </c>
      <c r="H92" s="45">
        <f>G92/W92</f>
        <v>0</v>
      </c>
      <c r="I92" s="59">
        <v>0</v>
      </c>
      <c r="J92" s="45">
        <f>I92/$Y92</f>
        <v>0</v>
      </c>
      <c r="K92" s="59">
        <v>3</v>
      </c>
      <c r="L92" s="101">
        <f>K92/W92</f>
        <v>0.5</v>
      </c>
      <c r="M92" s="59">
        <v>1</v>
      </c>
      <c r="N92" s="101">
        <f>M92/$Y92</f>
        <v>0.05263157894736842</v>
      </c>
      <c r="O92" s="59">
        <v>2</v>
      </c>
      <c r="P92" s="45">
        <f>O92/W92</f>
        <v>0.3333333333333333</v>
      </c>
      <c r="Q92" s="59">
        <v>18</v>
      </c>
      <c r="R92" s="45">
        <f>Q92/$Y92</f>
        <v>0.9473684210526315</v>
      </c>
      <c r="S92" s="161">
        <v>1</v>
      </c>
      <c r="T92" s="101">
        <f>S92/W92</f>
        <v>0.16666666666666666</v>
      </c>
      <c r="U92" s="161">
        <v>0</v>
      </c>
      <c r="V92" s="101">
        <f>U92/$Y92</f>
        <v>0</v>
      </c>
      <c r="W92" s="74">
        <f>C92+G92+K92+O92+S92</f>
        <v>6</v>
      </c>
      <c r="X92" s="47">
        <f>D92+H92+L92+P92+T92</f>
        <v>0.9999999999999999</v>
      </c>
      <c r="Y92" s="74">
        <f>E92+I92+M92+Q92+U92</f>
        <v>19</v>
      </c>
      <c r="Z92" s="47">
        <f>F92+J92+N92+R92+V92</f>
        <v>1</v>
      </c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  <row r="516" spans="2:14" s="7" customFormat="1" ht="15" customHeight="1">
      <c r="B516" s="11"/>
      <c r="D516" s="9"/>
      <c r="F516" s="9"/>
      <c r="H516" s="9"/>
      <c r="J516" s="33"/>
      <c r="K516" s="68"/>
      <c r="L516" s="33"/>
      <c r="M516" s="43"/>
      <c r="N516" s="44"/>
    </row>
  </sheetData>
  <sheetProtection/>
  <mergeCells count="87">
    <mergeCell ref="G82:J82"/>
    <mergeCell ref="K82:N82"/>
    <mergeCell ref="O82:R82"/>
    <mergeCell ref="S82:V82"/>
    <mergeCell ref="Y91:Z91"/>
    <mergeCell ref="Q83:R83"/>
    <mergeCell ref="Q91:R91"/>
    <mergeCell ref="B88:Z88"/>
    <mergeCell ref="B89:Z89"/>
    <mergeCell ref="G83:H83"/>
    <mergeCell ref="K83:L83"/>
    <mergeCell ref="B82:B83"/>
    <mergeCell ref="C82:F82"/>
    <mergeCell ref="I83:J83"/>
    <mergeCell ref="E60:F60"/>
    <mergeCell ref="E71:F71"/>
    <mergeCell ref="I71:J71"/>
    <mergeCell ref="M71:N71"/>
    <mergeCell ref="B68:Z68"/>
    <mergeCell ref="B69:Z69"/>
    <mergeCell ref="O70:R70"/>
    <mergeCell ref="S70:V70"/>
    <mergeCell ref="C60:D60"/>
    <mergeCell ref="G70:J70"/>
    <mergeCell ref="C12:D12"/>
    <mergeCell ref="B38:F38"/>
    <mergeCell ref="B39:F39"/>
    <mergeCell ref="E8:F8"/>
    <mergeCell ref="E12:F12"/>
    <mergeCell ref="B10:F10"/>
    <mergeCell ref="B11:F11"/>
    <mergeCell ref="B7:B8"/>
    <mergeCell ref="C8:D8"/>
    <mergeCell ref="B58:F58"/>
    <mergeCell ref="B59:F59"/>
    <mergeCell ref="B50:F50"/>
    <mergeCell ref="C40:D40"/>
    <mergeCell ref="C52:D52"/>
    <mergeCell ref="E52:F52"/>
    <mergeCell ref="B51:F51"/>
    <mergeCell ref="E40:F40"/>
    <mergeCell ref="B2:F2"/>
    <mergeCell ref="B3:F3"/>
    <mergeCell ref="B5:F5"/>
    <mergeCell ref="C7:D7"/>
    <mergeCell ref="E7:F7"/>
    <mergeCell ref="B90:B91"/>
    <mergeCell ref="C90:F90"/>
    <mergeCell ref="B81:Z81"/>
    <mergeCell ref="W71:X71"/>
    <mergeCell ref="B80:Z80"/>
    <mergeCell ref="G90:J90"/>
    <mergeCell ref="K90:N90"/>
    <mergeCell ref="O90:R90"/>
    <mergeCell ref="S90:V90"/>
    <mergeCell ref="W90:Z90"/>
    <mergeCell ref="C91:D91"/>
    <mergeCell ref="G91:H91"/>
    <mergeCell ref="K91:L91"/>
    <mergeCell ref="O91:P91"/>
    <mergeCell ref="S91:T91"/>
    <mergeCell ref="W91:X91"/>
    <mergeCell ref="E91:F91"/>
    <mergeCell ref="I91:J91"/>
    <mergeCell ref="M91:N91"/>
    <mergeCell ref="U91:V91"/>
    <mergeCell ref="C83:D83"/>
    <mergeCell ref="B70:B71"/>
    <mergeCell ref="C70:F70"/>
    <mergeCell ref="C71:D71"/>
    <mergeCell ref="E83:F83"/>
    <mergeCell ref="G71:H71"/>
    <mergeCell ref="K71:L71"/>
    <mergeCell ref="W83:X83"/>
    <mergeCell ref="O83:P83"/>
    <mergeCell ref="S83:T83"/>
    <mergeCell ref="S71:T71"/>
    <mergeCell ref="O71:P71"/>
    <mergeCell ref="Q71:R71"/>
    <mergeCell ref="M83:N83"/>
    <mergeCell ref="U83:V83"/>
    <mergeCell ref="U71:V71"/>
    <mergeCell ref="Y71:Z71"/>
    <mergeCell ref="Y83:Z83"/>
    <mergeCell ref="K70:N70"/>
    <mergeCell ref="W70:Z70"/>
    <mergeCell ref="W82:Z8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D449"/>
  <sheetViews>
    <sheetView zoomScalePageLayoutView="0" workbookViewId="0" topLeftCell="A13">
      <selection activeCell="S34" sqref="S34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139</v>
      </c>
      <c r="C5" s="218"/>
      <c r="D5" s="218"/>
      <c r="E5" s="218"/>
      <c r="F5" s="219"/>
    </row>
    <row r="6" ht="9" customHeight="1" thickBot="1"/>
    <row r="7" spans="2:6" ht="21" customHeight="1" thickBot="1">
      <c r="B7" s="220" t="s">
        <v>135</v>
      </c>
      <c r="C7" s="218"/>
      <c r="D7" s="218"/>
      <c r="E7" s="218"/>
      <c r="F7" s="219"/>
    </row>
    <row r="8" ht="9" customHeight="1" thickBot="1"/>
    <row r="9" spans="2:6" ht="21" customHeight="1">
      <c r="B9" s="251" t="s">
        <v>31</v>
      </c>
      <c r="C9" s="221" t="s">
        <v>179</v>
      </c>
      <c r="D9" s="222"/>
      <c r="E9" s="221" t="s">
        <v>202</v>
      </c>
      <c r="F9" s="222"/>
    </row>
    <row r="10" spans="2:6" ht="21" customHeight="1" thickBot="1">
      <c r="B10" s="252"/>
      <c r="C10" s="223">
        <v>5</v>
      </c>
      <c r="D10" s="224"/>
      <c r="E10" s="223">
        <v>7</v>
      </c>
      <c r="F10" s="224"/>
    </row>
    <row r="11" ht="9" customHeight="1" thickBot="1"/>
    <row r="12" spans="2:8" s="7" customFormat="1" ht="21" customHeight="1">
      <c r="B12" s="221" t="s">
        <v>94</v>
      </c>
      <c r="C12" s="231"/>
      <c r="D12" s="231"/>
      <c r="E12" s="286"/>
      <c r="F12" s="287"/>
      <c r="G12" s="41"/>
      <c r="H12" s="42"/>
    </row>
    <row r="13" spans="2:8" s="7" customFormat="1" ht="21" customHeight="1" thickBot="1">
      <c r="B13" s="228" t="s">
        <v>95</v>
      </c>
      <c r="C13" s="229"/>
      <c r="D13" s="229"/>
      <c r="E13" s="288"/>
      <c r="F13" s="289"/>
      <c r="G13" s="41"/>
      <c r="H13" s="42"/>
    </row>
    <row r="14" spans="2:8" s="7" customFormat="1" ht="21" customHeight="1" thickBot="1">
      <c r="B14" s="104"/>
      <c r="C14" s="221" t="s">
        <v>179</v>
      </c>
      <c r="D14" s="222"/>
      <c r="E14" s="221" t="s">
        <v>179</v>
      </c>
      <c r="F14" s="222"/>
      <c r="G14" s="41"/>
      <c r="H14" s="42"/>
    </row>
    <row r="15" spans="2:8" s="7" customFormat="1" ht="28.5" customHeight="1">
      <c r="B15" s="28" t="s">
        <v>136</v>
      </c>
      <c r="C15" s="110">
        <v>1</v>
      </c>
      <c r="D15" s="27">
        <f>C15/C18</f>
        <v>0.2</v>
      </c>
      <c r="E15" s="110">
        <v>2</v>
      </c>
      <c r="F15" s="27">
        <f>E15/E18</f>
        <v>0.2857142857142857</v>
      </c>
      <c r="G15" s="43"/>
      <c r="H15" s="44"/>
    </row>
    <row r="16" spans="2:8" s="7" customFormat="1" ht="28.5" customHeight="1">
      <c r="B16" s="22" t="s">
        <v>137</v>
      </c>
      <c r="C16" s="107">
        <v>3</v>
      </c>
      <c r="D16" s="20">
        <f>C16/C18</f>
        <v>0.6</v>
      </c>
      <c r="E16" s="107">
        <v>1</v>
      </c>
      <c r="F16" s="20">
        <f>E16/E18</f>
        <v>0.14285714285714285</v>
      </c>
      <c r="G16" s="43"/>
      <c r="H16" s="44"/>
    </row>
    <row r="17" spans="2:8" s="7" customFormat="1" ht="28.5" customHeight="1" thickBot="1">
      <c r="B17" s="61" t="s">
        <v>138</v>
      </c>
      <c r="C17" s="108">
        <v>1</v>
      </c>
      <c r="D17" s="21">
        <f>C17/C18</f>
        <v>0.2</v>
      </c>
      <c r="E17" s="108">
        <v>4</v>
      </c>
      <c r="F17" s="21">
        <f>E17/E18</f>
        <v>0.5714285714285714</v>
      </c>
      <c r="G17" s="43"/>
      <c r="H17" s="44"/>
    </row>
    <row r="18" spans="2:8" s="53" customFormat="1" ht="21" customHeight="1" thickBot="1" thickTop="1">
      <c r="B18" s="62" t="s">
        <v>4</v>
      </c>
      <c r="C18" s="109">
        <f>SUM(C15:C17)</f>
        <v>5</v>
      </c>
      <c r="D18" s="52">
        <f>SUM(D15:D17)</f>
        <v>1</v>
      </c>
      <c r="E18" s="109">
        <f>SUM(E15:E17)</f>
        <v>7</v>
      </c>
      <c r="F18" s="52">
        <f>SUM(F15:F17)</f>
        <v>1</v>
      </c>
      <c r="G18" s="46"/>
      <c r="H18" s="56"/>
    </row>
    <row r="19" spans="2:8" s="7" customFormat="1" ht="15" customHeight="1" thickBot="1">
      <c r="B19" s="11"/>
      <c r="D19" s="9"/>
      <c r="F19" s="33"/>
      <c r="G19" s="43"/>
      <c r="H19" s="44"/>
    </row>
    <row r="20" spans="2:8" s="7" customFormat="1" ht="21" customHeight="1">
      <c r="B20" s="221" t="s">
        <v>96</v>
      </c>
      <c r="C20" s="231"/>
      <c r="D20" s="231"/>
      <c r="E20" s="286"/>
      <c r="F20" s="287"/>
      <c r="G20" s="43"/>
      <c r="H20" s="44"/>
    </row>
    <row r="21" spans="2:8" s="7" customFormat="1" ht="21" customHeight="1" thickBot="1">
      <c r="B21" s="235" t="s">
        <v>92</v>
      </c>
      <c r="C21" s="236"/>
      <c r="D21" s="236"/>
      <c r="E21" s="288"/>
      <c r="F21" s="289"/>
      <c r="G21" s="43"/>
      <c r="H21" s="44"/>
    </row>
    <row r="22" spans="2:8" s="7" customFormat="1" ht="21" customHeight="1" thickBot="1">
      <c r="B22" s="150"/>
      <c r="C22" s="221" t="s">
        <v>179</v>
      </c>
      <c r="D22" s="222"/>
      <c r="E22" s="221" t="s">
        <v>179</v>
      </c>
      <c r="F22" s="222"/>
      <c r="G22" s="43"/>
      <c r="H22" s="44"/>
    </row>
    <row r="23" spans="2:8" s="7" customFormat="1" ht="28.5" customHeight="1">
      <c r="B23" s="28" t="s">
        <v>140</v>
      </c>
      <c r="C23" s="110">
        <v>3</v>
      </c>
      <c r="D23" s="27">
        <f>C23/$C$28</f>
        <v>0.42857142857142855</v>
      </c>
      <c r="E23" s="110">
        <v>5</v>
      </c>
      <c r="F23" s="27">
        <f>E23/$E$28</f>
        <v>0.2631578947368421</v>
      </c>
      <c r="G23" s="43"/>
      <c r="H23" s="44"/>
    </row>
    <row r="24" spans="2:8" s="7" customFormat="1" ht="28.5" customHeight="1">
      <c r="B24" s="22" t="s">
        <v>141</v>
      </c>
      <c r="C24" s="107">
        <v>0</v>
      </c>
      <c r="D24" s="20">
        <f>C24/$C$28</f>
        <v>0</v>
      </c>
      <c r="E24" s="107">
        <v>6</v>
      </c>
      <c r="F24" s="20">
        <f>E24/$E$28</f>
        <v>0.3157894736842105</v>
      </c>
      <c r="G24" s="43"/>
      <c r="H24" s="44"/>
    </row>
    <row r="25" spans="2:8" s="7" customFormat="1" ht="28.5" customHeight="1">
      <c r="B25" s="22" t="s">
        <v>40</v>
      </c>
      <c r="C25" s="107">
        <v>2</v>
      </c>
      <c r="D25" s="20">
        <f>C25/$C$28</f>
        <v>0.2857142857142857</v>
      </c>
      <c r="E25" s="107">
        <v>3</v>
      </c>
      <c r="F25" s="20">
        <f>E25/$E$28</f>
        <v>0.15789473684210525</v>
      </c>
      <c r="G25" s="43"/>
      <c r="H25" s="44"/>
    </row>
    <row r="26" spans="2:8" s="7" customFormat="1" ht="28.5" customHeight="1">
      <c r="B26" s="22" t="s">
        <v>142</v>
      </c>
      <c r="C26" s="107">
        <v>1</v>
      </c>
      <c r="D26" s="20">
        <f>C26/$C$28</f>
        <v>0.14285714285714285</v>
      </c>
      <c r="E26" s="107">
        <v>4</v>
      </c>
      <c r="F26" s="20">
        <f>E26/$E$28</f>
        <v>0.21052631578947367</v>
      </c>
      <c r="G26" s="43"/>
      <c r="H26" s="44"/>
    </row>
    <row r="27" spans="2:8" s="7" customFormat="1" ht="28.5" customHeight="1" thickBot="1">
      <c r="B27" s="61" t="s">
        <v>39</v>
      </c>
      <c r="C27" s="108">
        <v>1</v>
      </c>
      <c r="D27" s="21">
        <f>C27/$C$28</f>
        <v>0.14285714285714285</v>
      </c>
      <c r="E27" s="108">
        <v>1</v>
      </c>
      <c r="F27" s="21">
        <f>E27/$E$28</f>
        <v>0.05263157894736842</v>
      </c>
      <c r="G27" s="43"/>
      <c r="H27" s="44"/>
    </row>
    <row r="28" spans="2:8" s="53" customFormat="1" ht="21" customHeight="1" thickBot="1" thickTop="1">
      <c r="B28" s="62" t="s">
        <v>4</v>
      </c>
      <c r="C28" s="109">
        <f>SUM(C23:C27)</f>
        <v>7</v>
      </c>
      <c r="D28" s="52">
        <f>SUM(D23:D27)</f>
        <v>0.9999999999999998</v>
      </c>
      <c r="E28" s="109">
        <f>SUM(E23:E27)</f>
        <v>19</v>
      </c>
      <c r="F28" s="52">
        <f>SUM(F23:F27)</f>
        <v>1</v>
      </c>
      <c r="G28" s="46"/>
      <c r="H28" s="56"/>
    </row>
    <row r="29" spans="2:8" s="7" customFormat="1" ht="15" customHeight="1" thickBot="1">
      <c r="B29" s="11"/>
      <c r="D29" s="9"/>
      <c r="F29" s="33"/>
      <c r="G29" s="43"/>
      <c r="H29" s="44"/>
    </row>
    <row r="30" spans="2:26" s="7" customFormat="1" ht="21" customHeight="1">
      <c r="B30" s="221" t="s">
        <v>111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22"/>
    </row>
    <row r="31" spans="2:26" s="7" customFormat="1" ht="21" customHeight="1" thickBot="1">
      <c r="B31" s="228" t="s">
        <v>101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30"/>
    </row>
    <row r="32" spans="2:26" s="7" customFormat="1" ht="21" customHeight="1" thickBot="1">
      <c r="B32" s="251"/>
      <c r="C32" s="225" t="s">
        <v>18</v>
      </c>
      <c r="D32" s="226"/>
      <c r="E32" s="226"/>
      <c r="F32" s="227"/>
      <c r="G32" s="226" t="s">
        <v>19</v>
      </c>
      <c r="H32" s="226"/>
      <c r="I32" s="226"/>
      <c r="J32" s="226"/>
      <c r="K32" s="225" t="s">
        <v>20</v>
      </c>
      <c r="L32" s="226"/>
      <c r="M32" s="226"/>
      <c r="N32" s="227"/>
      <c r="O32" s="226" t="s">
        <v>21</v>
      </c>
      <c r="P32" s="226"/>
      <c r="Q32" s="226"/>
      <c r="R32" s="226"/>
      <c r="S32" s="225" t="s">
        <v>90</v>
      </c>
      <c r="T32" s="226"/>
      <c r="U32" s="226"/>
      <c r="V32" s="227"/>
      <c r="W32" s="240" t="s">
        <v>4</v>
      </c>
      <c r="X32" s="240"/>
      <c r="Y32" s="240"/>
      <c r="Z32" s="241"/>
    </row>
    <row r="33" spans="2:26" s="7" customFormat="1" ht="21" customHeight="1" thickBot="1">
      <c r="B33" s="252"/>
      <c r="C33" s="242" t="s">
        <v>179</v>
      </c>
      <c r="D33" s="243"/>
      <c r="E33" s="242" t="s">
        <v>202</v>
      </c>
      <c r="F33" s="243"/>
      <c r="G33" s="242" t="s">
        <v>179</v>
      </c>
      <c r="H33" s="242"/>
      <c r="I33" s="242" t="s">
        <v>202</v>
      </c>
      <c r="J33" s="242"/>
      <c r="K33" s="242" t="s">
        <v>179</v>
      </c>
      <c r="L33" s="243"/>
      <c r="M33" s="242" t="s">
        <v>202</v>
      </c>
      <c r="N33" s="243"/>
      <c r="O33" s="242" t="s">
        <v>179</v>
      </c>
      <c r="P33" s="242"/>
      <c r="Q33" s="242" t="s">
        <v>202</v>
      </c>
      <c r="R33" s="242"/>
      <c r="S33" s="242" t="s">
        <v>179</v>
      </c>
      <c r="T33" s="243"/>
      <c r="U33" s="242" t="s">
        <v>202</v>
      </c>
      <c r="V33" s="243"/>
      <c r="W33" s="242" t="s">
        <v>179</v>
      </c>
      <c r="X33" s="243"/>
      <c r="Y33" s="242" t="s">
        <v>202</v>
      </c>
      <c r="Z33" s="243"/>
    </row>
    <row r="34" spans="2:30" s="7" customFormat="1" ht="28.5" customHeight="1">
      <c r="B34" s="157" t="s">
        <v>22</v>
      </c>
      <c r="C34" s="57">
        <v>0</v>
      </c>
      <c r="D34" s="141">
        <f>C34/W34</f>
        <v>0</v>
      </c>
      <c r="E34" s="57">
        <v>0</v>
      </c>
      <c r="F34" s="141">
        <f>E34/Y34</f>
        <v>0</v>
      </c>
      <c r="G34" s="57">
        <v>0</v>
      </c>
      <c r="H34" s="15">
        <f>G34/W34</f>
        <v>0</v>
      </c>
      <c r="I34" s="57">
        <v>0</v>
      </c>
      <c r="J34" s="15">
        <f>I34/Y34</f>
        <v>0</v>
      </c>
      <c r="K34" s="57">
        <v>3</v>
      </c>
      <c r="L34" s="141">
        <f>K34/W34</f>
        <v>0.6</v>
      </c>
      <c r="M34" s="57">
        <v>3</v>
      </c>
      <c r="N34" s="141">
        <f>M34/Y34</f>
        <v>0.42857142857142855</v>
      </c>
      <c r="O34" s="57">
        <v>2</v>
      </c>
      <c r="P34" s="15">
        <f>O34/W34</f>
        <v>0.4</v>
      </c>
      <c r="Q34" s="57">
        <v>4</v>
      </c>
      <c r="R34" s="15">
        <f>Q34/Y34</f>
        <v>0.5714285714285714</v>
      </c>
      <c r="S34" s="147">
        <v>0</v>
      </c>
      <c r="T34" s="141">
        <f>S34/W34</f>
        <v>0</v>
      </c>
      <c r="U34" s="147">
        <v>0</v>
      </c>
      <c r="V34" s="141">
        <f>U34/Y34</f>
        <v>0</v>
      </c>
      <c r="W34" s="71">
        <f>O34+K34+G34+C34+S34</f>
        <v>5</v>
      </c>
      <c r="X34" s="48">
        <f>D34+H34+L34+P34+T34</f>
        <v>1</v>
      </c>
      <c r="Y34" s="71">
        <f>Q34+M34+I34+E34+U34</f>
        <v>7</v>
      </c>
      <c r="Z34" s="48">
        <f>F34+J34+N34+R34+V34</f>
        <v>1</v>
      </c>
      <c r="AA34" s="14"/>
      <c r="AB34" s="14"/>
      <c r="AC34" s="14"/>
      <c r="AD34" s="12"/>
    </row>
    <row r="35" spans="2:30" s="7" customFormat="1" ht="28.5" customHeight="1">
      <c r="B35" s="157" t="s">
        <v>23</v>
      </c>
      <c r="C35" s="57">
        <v>0</v>
      </c>
      <c r="D35" s="141">
        <f>C35/W35</f>
        <v>0</v>
      </c>
      <c r="E35" s="57">
        <v>0</v>
      </c>
      <c r="F35" s="141">
        <f>E35/Y35</f>
        <v>0</v>
      </c>
      <c r="G35" s="57">
        <v>0</v>
      </c>
      <c r="H35" s="15">
        <f>G35/W35</f>
        <v>0</v>
      </c>
      <c r="I35" s="57">
        <v>1</v>
      </c>
      <c r="J35" s="15">
        <f>I35/Y35</f>
        <v>0.14285714285714285</v>
      </c>
      <c r="K35" s="57">
        <v>1</v>
      </c>
      <c r="L35" s="141">
        <f>K35/W35</f>
        <v>0.2</v>
      </c>
      <c r="M35" s="57">
        <v>3</v>
      </c>
      <c r="N35" s="141">
        <f>M35/Y35</f>
        <v>0.42857142857142855</v>
      </c>
      <c r="O35" s="57">
        <v>4</v>
      </c>
      <c r="P35" s="15">
        <f>O35/W35</f>
        <v>0.8</v>
      </c>
      <c r="Q35" s="57">
        <v>3</v>
      </c>
      <c r="R35" s="15">
        <f>Q35/Y35</f>
        <v>0.42857142857142855</v>
      </c>
      <c r="S35" s="147">
        <v>0</v>
      </c>
      <c r="T35" s="141">
        <f>S35/W35</f>
        <v>0</v>
      </c>
      <c r="U35" s="147">
        <v>0</v>
      </c>
      <c r="V35" s="141">
        <f>U35/Y35</f>
        <v>0</v>
      </c>
      <c r="W35" s="71">
        <f>O35+K35+G35+C35+S35</f>
        <v>5</v>
      </c>
      <c r="X35" s="48">
        <f>D35+H35+L35+P35+T35</f>
        <v>1</v>
      </c>
      <c r="Y35" s="71">
        <f>Q35+M35+I35+E35+U35</f>
        <v>7</v>
      </c>
      <c r="Z35" s="48">
        <f>F35+J35+N35+R35+V35</f>
        <v>1</v>
      </c>
      <c r="AA35" s="14"/>
      <c r="AB35" s="14"/>
      <c r="AC35" s="14"/>
      <c r="AD35" s="12"/>
    </row>
    <row r="36" spans="2:30" s="7" customFormat="1" ht="28.5" customHeight="1">
      <c r="B36" s="157" t="s">
        <v>114</v>
      </c>
      <c r="C36" s="57">
        <v>0</v>
      </c>
      <c r="D36" s="141">
        <f>C36/W36</f>
        <v>0</v>
      </c>
      <c r="E36" s="57">
        <v>0</v>
      </c>
      <c r="F36" s="141">
        <f>E36/Y36</f>
        <v>0</v>
      </c>
      <c r="G36" s="57">
        <v>2</v>
      </c>
      <c r="H36" s="15">
        <f>G36/W36</f>
        <v>0.4</v>
      </c>
      <c r="I36" s="57">
        <v>2</v>
      </c>
      <c r="J36" s="15">
        <f>I36/Y36</f>
        <v>0.2857142857142857</v>
      </c>
      <c r="K36" s="57">
        <v>2</v>
      </c>
      <c r="L36" s="141">
        <f>K36/W36</f>
        <v>0.4</v>
      </c>
      <c r="M36" s="57">
        <v>3</v>
      </c>
      <c r="N36" s="141">
        <f>M36/Y36</f>
        <v>0.42857142857142855</v>
      </c>
      <c r="O36" s="57">
        <v>1</v>
      </c>
      <c r="P36" s="15">
        <f>O36/W36</f>
        <v>0.2</v>
      </c>
      <c r="Q36" s="57">
        <v>2</v>
      </c>
      <c r="R36" s="15">
        <f>Q36/Y36</f>
        <v>0.2857142857142857</v>
      </c>
      <c r="S36" s="147">
        <v>0</v>
      </c>
      <c r="T36" s="141">
        <f>S36/W36</f>
        <v>0</v>
      </c>
      <c r="U36" s="147">
        <v>0</v>
      </c>
      <c r="V36" s="141">
        <f>U36/Y36</f>
        <v>0</v>
      </c>
      <c r="W36" s="71">
        <f>O36+K36+G36+C36+S36</f>
        <v>5</v>
      </c>
      <c r="X36" s="48">
        <f>D36+H36+L36+P36+T36</f>
        <v>1</v>
      </c>
      <c r="Y36" s="71">
        <f>Q36+M36+I36+E36+U36</f>
        <v>7</v>
      </c>
      <c r="Z36" s="48">
        <f>F36+J36+N36+R36+V36</f>
        <v>0.9999999999999999</v>
      </c>
      <c r="AA36" s="14"/>
      <c r="AB36" s="14"/>
      <c r="AC36" s="14"/>
      <c r="AD36" s="12"/>
    </row>
    <row r="37" spans="2:30" s="7" customFormat="1" ht="28.5" customHeight="1" thickBot="1">
      <c r="B37" s="156" t="s">
        <v>115</v>
      </c>
      <c r="C37" s="85">
        <v>0</v>
      </c>
      <c r="D37" s="143">
        <f>C37/W37</f>
        <v>0</v>
      </c>
      <c r="E37" s="85">
        <v>0</v>
      </c>
      <c r="F37" s="143">
        <f>E37/Y37</f>
        <v>0</v>
      </c>
      <c r="G37" s="85">
        <v>2</v>
      </c>
      <c r="H37" s="81">
        <f>G37/W37</f>
        <v>0.4</v>
      </c>
      <c r="I37" s="85">
        <v>1</v>
      </c>
      <c r="J37" s="81">
        <f>I37/Y37</f>
        <v>0.14285714285714285</v>
      </c>
      <c r="K37" s="85">
        <v>2</v>
      </c>
      <c r="L37" s="143">
        <f>K37/W37</f>
        <v>0.4</v>
      </c>
      <c r="M37" s="85">
        <v>1</v>
      </c>
      <c r="N37" s="143">
        <f>M37/Y37</f>
        <v>0.14285714285714285</v>
      </c>
      <c r="O37" s="85">
        <v>1</v>
      </c>
      <c r="P37" s="81">
        <f>O37/W37</f>
        <v>0.2</v>
      </c>
      <c r="Q37" s="85">
        <v>5</v>
      </c>
      <c r="R37" s="81">
        <f>Q37/Y37</f>
        <v>0.7142857142857143</v>
      </c>
      <c r="S37" s="148">
        <v>0</v>
      </c>
      <c r="T37" s="143">
        <f>S37/W37</f>
        <v>0</v>
      </c>
      <c r="U37" s="148">
        <v>0</v>
      </c>
      <c r="V37" s="143">
        <f>U37/Y37</f>
        <v>0</v>
      </c>
      <c r="W37" s="73">
        <f>O37+K37+G37+C37+S37</f>
        <v>5</v>
      </c>
      <c r="X37" s="49">
        <f>D37+H37+L37+P37+T37</f>
        <v>1</v>
      </c>
      <c r="Y37" s="73">
        <f>Q37+M37+I37+E37+U37</f>
        <v>7</v>
      </c>
      <c r="Z37" s="49">
        <f>F37+J37+N37+R37+V37</f>
        <v>1</v>
      </c>
      <c r="AA37" s="13"/>
      <c r="AB37" s="13"/>
      <c r="AC37" s="13"/>
      <c r="AD37" s="12"/>
    </row>
    <row r="38" spans="2:20" s="17" customFormat="1" ht="18" customHeight="1" thickBot="1">
      <c r="B38" s="34"/>
      <c r="C38" s="16"/>
      <c r="D38" s="15"/>
      <c r="E38" s="16"/>
      <c r="F38" s="15"/>
      <c r="G38" s="16"/>
      <c r="H38" s="15"/>
      <c r="I38" s="16"/>
      <c r="J38" s="15"/>
      <c r="K38" s="70"/>
      <c r="L38" s="15"/>
      <c r="M38" s="72"/>
      <c r="N38" s="82"/>
      <c r="O38" s="34"/>
      <c r="P38" s="88"/>
      <c r="Q38" s="88"/>
      <c r="R38" s="88"/>
      <c r="S38" s="88"/>
      <c r="T38" s="89"/>
    </row>
    <row r="39" spans="2:26" s="7" customFormat="1" ht="21" customHeight="1">
      <c r="B39" s="221" t="s">
        <v>112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22"/>
    </row>
    <row r="40" spans="2:26" s="7" customFormat="1" ht="21" customHeight="1" thickBot="1">
      <c r="B40" s="228" t="s">
        <v>113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30"/>
    </row>
    <row r="41" spans="2:26" s="7" customFormat="1" ht="21" customHeight="1" thickBot="1">
      <c r="B41" s="258"/>
      <c r="C41" s="225" t="s">
        <v>18</v>
      </c>
      <c r="D41" s="226"/>
      <c r="E41" s="226"/>
      <c r="F41" s="227"/>
      <c r="G41" s="226" t="s">
        <v>19</v>
      </c>
      <c r="H41" s="226"/>
      <c r="I41" s="226"/>
      <c r="J41" s="226"/>
      <c r="K41" s="225" t="s">
        <v>20</v>
      </c>
      <c r="L41" s="226"/>
      <c r="M41" s="226"/>
      <c r="N41" s="227"/>
      <c r="O41" s="226" t="s">
        <v>21</v>
      </c>
      <c r="P41" s="226"/>
      <c r="Q41" s="226"/>
      <c r="R41" s="226"/>
      <c r="S41" s="225" t="s">
        <v>90</v>
      </c>
      <c r="T41" s="226"/>
      <c r="U41" s="226"/>
      <c r="V41" s="227"/>
      <c r="W41" s="240" t="s">
        <v>4</v>
      </c>
      <c r="X41" s="240"/>
      <c r="Y41" s="240"/>
      <c r="Z41" s="241"/>
    </row>
    <row r="42" spans="2:26" s="7" customFormat="1" ht="21" customHeight="1" thickBot="1">
      <c r="B42" s="239"/>
      <c r="C42" s="242" t="s">
        <v>179</v>
      </c>
      <c r="D42" s="243"/>
      <c r="E42" s="242" t="s">
        <v>202</v>
      </c>
      <c r="F42" s="243"/>
      <c r="G42" s="242" t="s">
        <v>179</v>
      </c>
      <c r="H42" s="242"/>
      <c r="I42" s="242" t="s">
        <v>202</v>
      </c>
      <c r="J42" s="242"/>
      <c r="K42" s="242" t="s">
        <v>179</v>
      </c>
      <c r="L42" s="243"/>
      <c r="M42" s="242" t="s">
        <v>202</v>
      </c>
      <c r="N42" s="243"/>
      <c r="O42" s="242" t="s">
        <v>179</v>
      </c>
      <c r="P42" s="242"/>
      <c r="Q42" s="242" t="s">
        <v>202</v>
      </c>
      <c r="R42" s="242"/>
      <c r="S42" s="242" t="s">
        <v>179</v>
      </c>
      <c r="T42" s="243"/>
      <c r="U42" s="242" t="s">
        <v>202</v>
      </c>
      <c r="V42" s="243"/>
      <c r="W42" s="242" t="s">
        <v>179</v>
      </c>
      <c r="X42" s="243"/>
      <c r="Y42" s="242" t="s">
        <v>202</v>
      </c>
      <c r="Z42" s="243"/>
    </row>
    <row r="43" spans="2:30" s="7" customFormat="1" ht="28.5" customHeight="1">
      <c r="B43" s="22" t="s">
        <v>42</v>
      </c>
      <c r="C43" s="57">
        <v>1</v>
      </c>
      <c r="D43" s="141">
        <f>C43/W43</f>
        <v>0.2</v>
      </c>
      <c r="E43" s="57">
        <v>0</v>
      </c>
      <c r="F43" s="141">
        <f>E43/Y43</f>
        <v>0</v>
      </c>
      <c r="G43" s="57">
        <v>0</v>
      </c>
      <c r="H43" s="15">
        <f>G43/W43</f>
        <v>0</v>
      </c>
      <c r="I43" s="57">
        <v>1</v>
      </c>
      <c r="J43" s="15">
        <f>I43/Y43</f>
        <v>0.14285714285714285</v>
      </c>
      <c r="K43" s="57">
        <v>2</v>
      </c>
      <c r="L43" s="141">
        <f>K43/W43</f>
        <v>0.4</v>
      </c>
      <c r="M43" s="57">
        <v>0</v>
      </c>
      <c r="N43" s="141">
        <f>M43/Y43</f>
        <v>0</v>
      </c>
      <c r="O43" s="57">
        <v>2</v>
      </c>
      <c r="P43" s="15">
        <f>O43/W43</f>
        <v>0.4</v>
      </c>
      <c r="Q43" s="57">
        <v>6</v>
      </c>
      <c r="R43" s="15">
        <f>Q43/Y43</f>
        <v>0.8571428571428571</v>
      </c>
      <c r="S43" s="57">
        <v>0</v>
      </c>
      <c r="T43" s="141">
        <f>S43/W43</f>
        <v>0</v>
      </c>
      <c r="U43" s="57">
        <v>0</v>
      </c>
      <c r="V43" s="141">
        <f>U43/Y43</f>
        <v>0</v>
      </c>
      <c r="W43" s="72">
        <f>O43+K43+G43+C43+S43</f>
        <v>5</v>
      </c>
      <c r="X43" s="82">
        <f>D43+H43+L43+P43+T43</f>
        <v>1</v>
      </c>
      <c r="Y43" s="71">
        <f>Q43+M43+I43+E43+U43</f>
        <v>7</v>
      </c>
      <c r="Z43" s="48">
        <f>F43+J43+N43+R43+V43</f>
        <v>1</v>
      </c>
      <c r="AA43" s="13"/>
      <c r="AB43" s="13"/>
      <c r="AC43" s="13"/>
      <c r="AD43" s="12"/>
    </row>
    <row r="44" spans="2:30" s="7" customFormat="1" ht="28.5" customHeight="1">
      <c r="B44" s="22" t="s">
        <v>26</v>
      </c>
      <c r="C44" s="57">
        <v>0</v>
      </c>
      <c r="D44" s="141">
        <f>C44/W44</f>
        <v>0</v>
      </c>
      <c r="E44" s="57">
        <v>0</v>
      </c>
      <c r="F44" s="141">
        <f>E44/Y44</f>
        <v>0</v>
      </c>
      <c r="G44" s="57">
        <v>0</v>
      </c>
      <c r="H44" s="15">
        <f>G44/W44</f>
        <v>0</v>
      </c>
      <c r="I44" s="57">
        <v>1</v>
      </c>
      <c r="J44" s="15">
        <f>I44/Y44</f>
        <v>0.14285714285714285</v>
      </c>
      <c r="K44" s="57">
        <v>3</v>
      </c>
      <c r="L44" s="141">
        <f>K44/W44</f>
        <v>0.6</v>
      </c>
      <c r="M44" s="57">
        <v>1</v>
      </c>
      <c r="N44" s="141">
        <f>M44/Y44</f>
        <v>0.14285714285714285</v>
      </c>
      <c r="O44" s="57">
        <v>2</v>
      </c>
      <c r="P44" s="15">
        <f>O44/W44</f>
        <v>0.4</v>
      </c>
      <c r="Q44" s="57">
        <v>5</v>
      </c>
      <c r="R44" s="15">
        <f>Q44/Y44</f>
        <v>0.7142857142857143</v>
      </c>
      <c r="S44" s="57">
        <v>0</v>
      </c>
      <c r="T44" s="141">
        <f>S44/W44</f>
        <v>0</v>
      </c>
      <c r="U44" s="57">
        <v>0</v>
      </c>
      <c r="V44" s="141">
        <f>U44/Y44</f>
        <v>0</v>
      </c>
      <c r="W44" s="72">
        <f>O44+K44+G44+C44+S44</f>
        <v>5</v>
      </c>
      <c r="X44" s="82">
        <f>D44+H44+L44+P44+T44</f>
        <v>1</v>
      </c>
      <c r="Y44" s="71">
        <f>Q44+M44+I44+E44+U44</f>
        <v>7</v>
      </c>
      <c r="Z44" s="48">
        <f>F44+J44+N44+R44+V44</f>
        <v>1</v>
      </c>
      <c r="AA44" s="13"/>
      <c r="AB44" s="13"/>
      <c r="AC44" s="13"/>
      <c r="AD44" s="12"/>
    </row>
    <row r="45" spans="2:30" s="7" customFormat="1" ht="28.5" customHeight="1" thickBot="1">
      <c r="B45" s="114" t="s">
        <v>43</v>
      </c>
      <c r="C45" s="85">
        <v>0</v>
      </c>
      <c r="D45" s="143">
        <f>C45/W45</f>
        <v>0</v>
      </c>
      <c r="E45" s="85">
        <v>0</v>
      </c>
      <c r="F45" s="143">
        <f>E45/Y45</f>
        <v>0</v>
      </c>
      <c r="G45" s="85">
        <v>0</v>
      </c>
      <c r="H45" s="81">
        <f>G45/W45</f>
        <v>0</v>
      </c>
      <c r="I45" s="85">
        <v>0</v>
      </c>
      <c r="J45" s="81">
        <f>I45/Y45</f>
        <v>0</v>
      </c>
      <c r="K45" s="85">
        <v>2</v>
      </c>
      <c r="L45" s="143">
        <f>K45/W45</f>
        <v>0.4</v>
      </c>
      <c r="M45" s="85">
        <v>0</v>
      </c>
      <c r="N45" s="143">
        <f>M45/Y45</f>
        <v>0</v>
      </c>
      <c r="O45" s="85">
        <v>3</v>
      </c>
      <c r="P45" s="81">
        <f>O45/W45</f>
        <v>0.6</v>
      </c>
      <c r="Q45" s="85">
        <v>7</v>
      </c>
      <c r="R45" s="81">
        <f>Q45/Y45</f>
        <v>1</v>
      </c>
      <c r="S45" s="85">
        <v>0</v>
      </c>
      <c r="T45" s="143">
        <f>S45/W45</f>
        <v>0</v>
      </c>
      <c r="U45" s="85">
        <v>0</v>
      </c>
      <c r="V45" s="143">
        <f>U45/Y45</f>
        <v>0</v>
      </c>
      <c r="W45" s="117">
        <f>O45+K45+G45+C45+S45</f>
        <v>5</v>
      </c>
      <c r="X45" s="122">
        <f>D45+H45+L45+P45+T45</f>
        <v>1</v>
      </c>
      <c r="Y45" s="73">
        <f>Q45+M45+I45+E45+U45</f>
        <v>7</v>
      </c>
      <c r="Z45" s="49">
        <f>F45+J45+N45+R45+V45</f>
        <v>1</v>
      </c>
      <c r="AA45" s="13"/>
      <c r="AB45" s="13"/>
      <c r="AC45" s="13"/>
      <c r="AD45" s="12"/>
    </row>
    <row r="46" spans="2:14" s="7" customFormat="1" ht="15" customHeight="1" thickBot="1">
      <c r="B46" s="11"/>
      <c r="D46" s="9"/>
      <c r="F46" s="9"/>
      <c r="H46" s="9"/>
      <c r="J46" s="33"/>
      <c r="K46" s="68"/>
      <c r="L46" s="33"/>
      <c r="M46" s="43"/>
      <c r="N46" s="44"/>
    </row>
    <row r="47" spans="2:26" s="7" customFormat="1" ht="21" customHeight="1">
      <c r="B47" s="221" t="s">
        <v>28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22"/>
    </row>
    <row r="48" spans="2:26" s="7" customFormat="1" ht="21" customHeight="1" thickBot="1">
      <c r="B48" s="228" t="s">
        <v>52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30"/>
    </row>
    <row r="49" spans="2:26" s="7" customFormat="1" ht="21" customHeight="1" thickBot="1">
      <c r="B49" s="258"/>
      <c r="C49" s="225" t="s">
        <v>18</v>
      </c>
      <c r="D49" s="226"/>
      <c r="E49" s="226"/>
      <c r="F49" s="227"/>
      <c r="G49" s="226" t="s">
        <v>19</v>
      </c>
      <c r="H49" s="226"/>
      <c r="I49" s="226"/>
      <c r="J49" s="226"/>
      <c r="K49" s="225" t="s">
        <v>20</v>
      </c>
      <c r="L49" s="226"/>
      <c r="M49" s="226"/>
      <c r="N49" s="227"/>
      <c r="O49" s="226" t="s">
        <v>21</v>
      </c>
      <c r="P49" s="226"/>
      <c r="Q49" s="226"/>
      <c r="R49" s="226"/>
      <c r="S49" s="225" t="s">
        <v>90</v>
      </c>
      <c r="T49" s="226"/>
      <c r="U49" s="226"/>
      <c r="V49" s="227"/>
      <c r="W49" s="240" t="s">
        <v>4</v>
      </c>
      <c r="X49" s="240"/>
      <c r="Y49" s="240"/>
      <c r="Z49" s="241"/>
    </row>
    <row r="50" spans="2:26" s="7" customFormat="1" ht="21" customHeight="1" thickBot="1">
      <c r="B50" s="239"/>
      <c r="C50" s="242" t="s">
        <v>179</v>
      </c>
      <c r="D50" s="243"/>
      <c r="E50" s="242" t="s">
        <v>202</v>
      </c>
      <c r="F50" s="243"/>
      <c r="G50" s="242" t="s">
        <v>179</v>
      </c>
      <c r="H50" s="242"/>
      <c r="I50" s="242" t="s">
        <v>202</v>
      </c>
      <c r="J50" s="242"/>
      <c r="K50" s="242" t="s">
        <v>179</v>
      </c>
      <c r="L50" s="243"/>
      <c r="M50" s="242" t="s">
        <v>202</v>
      </c>
      <c r="N50" s="243"/>
      <c r="O50" s="242" t="s">
        <v>179</v>
      </c>
      <c r="P50" s="242"/>
      <c r="Q50" s="242" t="s">
        <v>202</v>
      </c>
      <c r="R50" s="242"/>
      <c r="S50" s="242" t="s">
        <v>179</v>
      </c>
      <c r="T50" s="243"/>
      <c r="U50" s="242" t="s">
        <v>202</v>
      </c>
      <c r="V50" s="243"/>
      <c r="W50" s="242" t="s">
        <v>179</v>
      </c>
      <c r="X50" s="243"/>
      <c r="Y50" s="242" t="s">
        <v>202</v>
      </c>
      <c r="Z50" s="243"/>
    </row>
    <row r="51" spans="2:26" s="7" customFormat="1" ht="28.5" customHeight="1" thickBot="1">
      <c r="B51" s="114" t="s">
        <v>29</v>
      </c>
      <c r="C51" s="24">
        <v>0</v>
      </c>
      <c r="D51" s="101">
        <f>C51/W51</f>
        <v>0</v>
      </c>
      <c r="E51" s="24">
        <v>0</v>
      </c>
      <c r="F51" s="101">
        <f>E51/Y51</f>
        <v>0</v>
      </c>
      <c r="G51" s="59">
        <v>3</v>
      </c>
      <c r="H51" s="45">
        <f>G51/W51</f>
        <v>0.6</v>
      </c>
      <c r="I51" s="59">
        <v>1</v>
      </c>
      <c r="J51" s="45">
        <f>I51/Y51</f>
        <v>0.14285714285714285</v>
      </c>
      <c r="K51" s="59">
        <v>2</v>
      </c>
      <c r="L51" s="101">
        <f>K51/W51</f>
        <v>0.4</v>
      </c>
      <c r="M51" s="59">
        <v>2</v>
      </c>
      <c r="N51" s="101">
        <f>M51/Y51</f>
        <v>0.2857142857142857</v>
      </c>
      <c r="O51" s="59">
        <v>0</v>
      </c>
      <c r="P51" s="45">
        <f>O51/W51</f>
        <v>0</v>
      </c>
      <c r="Q51" s="59">
        <v>4</v>
      </c>
      <c r="R51" s="45">
        <f>Q51/Y51</f>
        <v>0.5714285714285714</v>
      </c>
      <c r="S51" s="161">
        <v>0</v>
      </c>
      <c r="T51" s="101">
        <f>S51/W51</f>
        <v>0</v>
      </c>
      <c r="U51" s="161">
        <v>0</v>
      </c>
      <c r="V51" s="101">
        <f>U51/Y51</f>
        <v>0</v>
      </c>
      <c r="W51" s="74">
        <f>C51+G51+K51+O51+S51</f>
        <v>5</v>
      </c>
      <c r="X51" s="47">
        <f>D51+H51+L51+P51+T51</f>
        <v>1</v>
      </c>
      <c r="Y51" s="74">
        <f>E51+I51+M51+Q51+U51</f>
        <v>7</v>
      </c>
      <c r="Z51" s="47">
        <f>F51+J51+N51+R51+V51</f>
        <v>1</v>
      </c>
    </row>
    <row r="52" spans="2:8" s="7" customFormat="1" ht="15" customHeight="1">
      <c r="B52" s="11"/>
      <c r="D52" s="9"/>
      <c r="F52" s="33"/>
      <c r="G52" s="43"/>
      <c r="H52" s="44"/>
    </row>
    <row r="53" spans="2:8" s="7" customFormat="1" ht="15" customHeight="1">
      <c r="B53" s="11"/>
      <c r="D53" s="9"/>
      <c r="F53" s="33"/>
      <c r="G53" s="43"/>
      <c r="H53" s="44"/>
    </row>
    <row r="54" spans="2:8" s="7" customFormat="1" ht="15" customHeight="1">
      <c r="B54" s="11"/>
      <c r="D54" s="9"/>
      <c r="F54" s="33"/>
      <c r="G54" s="43"/>
      <c r="H54" s="44"/>
    </row>
    <row r="55" spans="2:8" s="7" customFormat="1" ht="15" customHeight="1">
      <c r="B55" s="11"/>
      <c r="D55" s="9"/>
      <c r="F55" s="33"/>
      <c r="G55" s="43"/>
      <c r="H55" s="44"/>
    </row>
    <row r="56" spans="2:8" s="7" customFormat="1" ht="15" customHeight="1">
      <c r="B56" s="11"/>
      <c r="D56" s="9"/>
      <c r="F56" s="33"/>
      <c r="G56" s="43"/>
      <c r="H56" s="44"/>
    </row>
    <row r="57" spans="2:8" s="7" customFormat="1" ht="15" customHeight="1">
      <c r="B57" s="11"/>
      <c r="D57" s="9"/>
      <c r="F57" s="33"/>
      <c r="G57" s="43"/>
      <c r="H57" s="44"/>
    </row>
    <row r="58" spans="2:8" s="7" customFormat="1" ht="15" customHeight="1">
      <c r="B58" s="11"/>
      <c r="D58" s="9"/>
      <c r="F58" s="33"/>
      <c r="G58" s="43"/>
      <c r="H58" s="44"/>
    </row>
    <row r="59" spans="2:8" s="7" customFormat="1" ht="15" customHeight="1">
      <c r="B59" s="11"/>
      <c r="D59" s="9"/>
      <c r="F59" s="33"/>
      <c r="G59" s="43"/>
      <c r="H59" s="44"/>
    </row>
    <row r="60" spans="2:8" s="7" customFormat="1" ht="15" customHeight="1">
      <c r="B60" s="11"/>
      <c r="D60" s="9"/>
      <c r="F60" s="33"/>
      <c r="G60" s="43"/>
      <c r="H60" s="44"/>
    </row>
    <row r="61" spans="2:8" s="7" customFormat="1" ht="15" customHeight="1">
      <c r="B61" s="11"/>
      <c r="D61" s="9"/>
      <c r="F61" s="33"/>
      <c r="G61" s="43"/>
      <c r="H61" s="44"/>
    </row>
    <row r="62" spans="2:8" s="7" customFormat="1" ht="15" customHeight="1">
      <c r="B62" s="11"/>
      <c r="D62" s="9"/>
      <c r="F62" s="33"/>
      <c r="G62" s="43"/>
      <c r="H62" s="44"/>
    </row>
    <row r="63" spans="2:8" s="7" customFormat="1" ht="15" customHeight="1">
      <c r="B63" s="11"/>
      <c r="D63" s="9"/>
      <c r="F63" s="33"/>
      <c r="G63" s="43"/>
      <c r="H63" s="44"/>
    </row>
    <row r="64" spans="2:8" s="7" customFormat="1" ht="15" customHeight="1">
      <c r="B64" s="11"/>
      <c r="D64" s="9"/>
      <c r="F64" s="33"/>
      <c r="G64" s="43"/>
      <c r="H64" s="44"/>
    </row>
    <row r="65" spans="2:8" s="7" customFormat="1" ht="15" customHeight="1">
      <c r="B65" s="11"/>
      <c r="D65" s="9"/>
      <c r="F65" s="33"/>
      <c r="G65" s="43"/>
      <c r="H65" s="44"/>
    </row>
    <row r="66" spans="2:8" s="7" customFormat="1" ht="15" customHeight="1">
      <c r="B66" s="11"/>
      <c r="D66" s="9"/>
      <c r="F66" s="33"/>
      <c r="G66" s="43"/>
      <c r="H66" s="44"/>
    </row>
    <row r="67" spans="2:8" s="7" customFormat="1" ht="15" customHeight="1">
      <c r="B67" s="11"/>
      <c r="D67" s="9"/>
      <c r="F67" s="33"/>
      <c r="G67" s="43"/>
      <c r="H67" s="44"/>
    </row>
    <row r="68" spans="2:8" s="7" customFormat="1" ht="15" customHeight="1">
      <c r="B68" s="11"/>
      <c r="D68" s="9"/>
      <c r="F68" s="33"/>
      <c r="G68" s="43"/>
      <c r="H68" s="44"/>
    </row>
    <row r="69" spans="2:8" s="7" customFormat="1" ht="15" customHeight="1">
      <c r="B69" s="11"/>
      <c r="D69" s="9"/>
      <c r="F69" s="33"/>
      <c r="G69" s="43"/>
      <c r="H69" s="44"/>
    </row>
    <row r="70" spans="2:8" s="7" customFormat="1" ht="15" customHeight="1">
      <c r="B70" s="11"/>
      <c r="D70" s="9"/>
      <c r="F70" s="33"/>
      <c r="G70" s="43"/>
      <c r="H70" s="44"/>
    </row>
    <row r="71" spans="2:8" s="7" customFormat="1" ht="15" customHeight="1">
      <c r="B71" s="11"/>
      <c r="D71" s="9"/>
      <c r="F71" s="33"/>
      <c r="G71" s="43"/>
      <c r="H71" s="44"/>
    </row>
    <row r="72" spans="2:8" s="7" customFormat="1" ht="15" customHeight="1">
      <c r="B72" s="11"/>
      <c r="D72" s="9"/>
      <c r="F72" s="33"/>
      <c r="G72" s="43"/>
      <c r="H72" s="44"/>
    </row>
    <row r="73" spans="2:8" s="7" customFormat="1" ht="15" customHeight="1">
      <c r="B73" s="11"/>
      <c r="D73" s="9"/>
      <c r="F73" s="33"/>
      <c r="G73" s="43"/>
      <c r="H73" s="44"/>
    </row>
    <row r="74" spans="2:8" s="7" customFormat="1" ht="15" customHeight="1">
      <c r="B74" s="11"/>
      <c r="D74" s="9"/>
      <c r="F74" s="33"/>
      <c r="G74" s="43"/>
      <c r="H74" s="44"/>
    </row>
    <row r="75" spans="2:8" s="7" customFormat="1" ht="15" customHeight="1">
      <c r="B75" s="11"/>
      <c r="D75" s="9"/>
      <c r="F75" s="33"/>
      <c r="G75" s="43"/>
      <c r="H75" s="44"/>
    </row>
    <row r="76" spans="2:8" s="7" customFormat="1" ht="15" customHeight="1">
      <c r="B76" s="11"/>
      <c r="D76" s="9"/>
      <c r="F76" s="33"/>
      <c r="G76" s="43"/>
      <c r="H76" s="44"/>
    </row>
    <row r="77" spans="2:8" s="7" customFormat="1" ht="15" customHeight="1">
      <c r="B77" s="11"/>
      <c r="D77" s="9"/>
      <c r="F77" s="33"/>
      <c r="G77" s="43"/>
      <c r="H77" s="44"/>
    </row>
    <row r="78" spans="2:8" s="7" customFormat="1" ht="15" customHeight="1">
      <c r="B78" s="11"/>
      <c r="D78" s="9"/>
      <c r="F78" s="33"/>
      <c r="G78" s="43"/>
      <c r="H78" s="44"/>
    </row>
    <row r="79" spans="2:8" s="7" customFormat="1" ht="15" customHeight="1">
      <c r="B79" s="11"/>
      <c r="D79" s="9"/>
      <c r="F79" s="33"/>
      <c r="G79" s="43"/>
      <c r="H79" s="44"/>
    </row>
    <row r="80" spans="2:8" s="7" customFormat="1" ht="15" customHeight="1">
      <c r="B80" s="11"/>
      <c r="D80" s="9"/>
      <c r="F80" s="33"/>
      <c r="G80" s="43"/>
      <c r="H80" s="44"/>
    </row>
    <row r="81" spans="2:8" s="7" customFormat="1" ht="15" customHeight="1">
      <c r="B81" s="11"/>
      <c r="D81" s="9"/>
      <c r="F81" s="33"/>
      <c r="G81" s="43"/>
      <c r="H81" s="44"/>
    </row>
    <row r="82" spans="2:8" s="7" customFormat="1" ht="15" customHeight="1">
      <c r="B82" s="11"/>
      <c r="D82" s="9"/>
      <c r="F82" s="33"/>
      <c r="G82" s="43"/>
      <c r="H82" s="44"/>
    </row>
    <row r="83" spans="2:8" s="7" customFormat="1" ht="15" customHeight="1">
      <c r="B83" s="11"/>
      <c r="D83" s="9"/>
      <c r="F83" s="33"/>
      <c r="G83" s="43"/>
      <c r="H83" s="44"/>
    </row>
    <row r="84" spans="2:8" s="7" customFormat="1" ht="15" customHeight="1">
      <c r="B84" s="11"/>
      <c r="D84" s="9"/>
      <c r="F84" s="33"/>
      <c r="G84" s="43"/>
      <c r="H84" s="44"/>
    </row>
    <row r="85" spans="2:8" s="7" customFormat="1" ht="15" customHeight="1">
      <c r="B85" s="11"/>
      <c r="D85" s="9"/>
      <c r="F85" s="33"/>
      <c r="G85" s="43"/>
      <c r="H85" s="44"/>
    </row>
    <row r="86" spans="2:8" s="7" customFormat="1" ht="15" customHeight="1">
      <c r="B86" s="11"/>
      <c r="D86" s="9"/>
      <c r="F86" s="33"/>
      <c r="G86" s="43"/>
      <c r="H86" s="44"/>
    </row>
    <row r="87" spans="2:8" s="7" customFormat="1" ht="15" customHeight="1">
      <c r="B87" s="11"/>
      <c r="D87" s="9"/>
      <c r="F87" s="33"/>
      <c r="G87" s="43"/>
      <c r="H87" s="44"/>
    </row>
    <row r="88" spans="2:8" s="7" customFormat="1" ht="15" customHeight="1">
      <c r="B88" s="11"/>
      <c r="D88" s="9"/>
      <c r="F88" s="33"/>
      <c r="G88" s="43"/>
      <c r="H88" s="44"/>
    </row>
    <row r="89" spans="2:8" s="7" customFormat="1" ht="15" customHeight="1">
      <c r="B89" s="11"/>
      <c r="D89" s="9"/>
      <c r="F89" s="33"/>
      <c r="G89" s="43"/>
      <c r="H89" s="44"/>
    </row>
    <row r="90" spans="2:8" s="7" customFormat="1" ht="15" customHeight="1">
      <c r="B90" s="11"/>
      <c r="D90" s="9"/>
      <c r="F90" s="33"/>
      <c r="G90" s="43"/>
      <c r="H90" s="44"/>
    </row>
    <row r="91" spans="2:8" s="7" customFormat="1" ht="15" customHeight="1">
      <c r="B91" s="11"/>
      <c r="D91" s="9"/>
      <c r="F91" s="33"/>
      <c r="G91" s="43"/>
      <c r="H91" s="44"/>
    </row>
    <row r="92" spans="2:8" s="7" customFormat="1" ht="15" customHeight="1">
      <c r="B92" s="11"/>
      <c r="D92" s="9"/>
      <c r="F92" s="33"/>
      <c r="G92" s="43"/>
      <c r="H92" s="44"/>
    </row>
    <row r="93" spans="2:8" s="7" customFormat="1" ht="15" customHeight="1">
      <c r="B93" s="11"/>
      <c r="D93" s="9"/>
      <c r="F93" s="33"/>
      <c r="G93" s="43"/>
      <c r="H93" s="44"/>
    </row>
    <row r="94" spans="2:8" s="7" customFormat="1" ht="15" customHeight="1">
      <c r="B94" s="11"/>
      <c r="D94" s="9"/>
      <c r="F94" s="33"/>
      <c r="G94" s="43"/>
      <c r="H94" s="44"/>
    </row>
    <row r="95" spans="2:8" s="7" customFormat="1" ht="15" customHeight="1">
      <c r="B95" s="11"/>
      <c r="D95" s="9"/>
      <c r="F95" s="33"/>
      <c r="G95" s="43"/>
      <c r="H95" s="44"/>
    </row>
    <row r="96" spans="2:8" s="7" customFormat="1" ht="15" customHeight="1">
      <c r="B96" s="11"/>
      <c r="D96" s="9"/>
      <c r="F96" s="33"/>
      <c r="G96" s="43"/>
      <c r="H96" s="44"/>
    </row>
    <row r="97" spans="2:8" s="7" customFormat="1" ht="15" customHeight="1">
      <c r="B97" s="11"/>
      <c r="D97" s="9"/>
      <c r="F97" s="33"/>
      <c r="G97" s="43"/>
      <c r="H97" s="44"/>
    </row>
    <row r="98" spans="2:8" s="7" customFormat="1" ht="15" customHeight="1">
      <c r="B98" s="11"/>
      <c r="D98" s="9"/>
      <c r="F98" s="33"/>
      <c r="G98" s="43"/>
      <c r="H98" s="44"/>
    </row>
    <row r="99" spans="2:8" s="7" customFormat="1" ht="15" customHeight="1">
      <c r="B99" s="11"/>
      <c r="D99" s="9"/>
      <c r="F99" s="33"/>
      <c r="G99" s="43"/>
      <c r="H99" s="44"/>
    </row>
    <row r="100" spans="2:8" s="7" customFormat="1" ht="15" customHeight="1">
      <c r="B100" s="11"/>
      <c r="D100" s="9"/>
      <c r="F100" s="33"/>
      <c r="G100" s="43"/>
      <c r="H100" s="44"/>
    </row>
    <row r="101" spans="2:8" s="7" customFormat="1" ht="15" customHeight="1">
      <c r="B101" s="11"/>
      <c r="D101" s="9"/>
      <c r="F101" s="33"/>
      <c r="G101" s="43"/>
      <c r="H101" s="44"/>
    </row>
    <row r="102" spans="2:8" s="7" customFormat="1" ht="15" customHeight="1">
      <c r="B102" s="11"/>
      <c r="D102" s="9"/>
      <c r="F102" s="33"/>
      <c r="G102" s="43"/>
      <c r="H102" s="44"/>
    </row>
    <row r="103" spans="2:8" s="7" customFormat="1" ht="15" customHeight="1">
      <c r="B103" s="11"/>
      <c r="D103" s="9"/>
      <c r="F103" s="33"/>
      <c r="G103" s="43"/>
      <c r="H103" s="44"/>
    </row>
    <row r="104" spans="2:8" s="7" customFormat="1" ht="15" customHeight="1">
      <c r="B104" s="11"/>
      <c r="D104" s="9"/>
      <c r="F104" s="33"/>
      <c r="G104" s="43"/>
      <c r="H104" s="44"/>
    </row>
    <row r="105" spans="2:8" s="7" customFormat="1" ht="15" customHeight="1">
      <c r="B105" s="11"/>
      <c r="D105" s="9"/>
      <c r="F105" s="33"/>
      <c r="G105" s="43"/>
      <c r="H105" s="44"/>
    </row>
    <row r="106" spans="2:8" s="7" customFormat="1" ht="15" customHeight="1">
      <c r="B106" s="11"/>
      <c r="D106" s="9"/>
      <c r="F106" s="33"/>
      <c r="G106" s="43"/>
      <c r="H106" s="44"/>
    </row>
    <row r="107" spans="2:8" s="7" customFormat="1" ht="15" customHeight="1">
      <c r="B107" s="11"/>
      <c r="D107" s="9"/>
      <c r="F107" s="33"/>
      <c r="G107" s="43"/>
      <c r="H107" s="44"/>
    </row>
    <row r="108" spans="2:8" s="7" customFormat="1" ht="15" customHeight="1">
      <c r="B108" s="11"/>
      <c r="D108" s="9"/>
      <c r="F108" s="33"/>
      <c r="G108" s="43"/>
      <c r="H108" s="44"/>
    </row>
    <row r="109" spans="2:8" s="7" customFormat="1" ht="15" customHeight="1">
      <c r="B109" s="11"/>
      <c r="D109" s="9"/>
      <c r="F109" s="33"/>
      <c r="G109" s="43"/>
      <c r="H109" s="44"/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</sheetData>
  <sheetProtection/>
  <mergeCells count="80">
    <mergeCell ref="B2:F2"/>
    <mergeCell ref="B3:F3"/>
    <mergeCell ref="B5:F5"/>
    <mergeCell ref="B7:F7"/>
    <mergeCell ref="B9:B10"/>
    <mergeCell ref="C9:D9"/>
    <mergeCell ref="C10:D10"/>
    <mergeCell ref="E9:F9"/>
    <mergeCell ref="E10:F10"/>
    <mergeCell ref="E14:F14"/>
    <mergeCell ref="B12:F12"/>
    <mergeCell ref="B13:F13"/>
    <mergeCell ref="E22:F22"/>
    <mergeCell ref="B20:F20"/>
    <mergeCell ref="B21:F21"/>
    <mergeCell ref="C22:D22"/>
    <mergeCell ref="C14:D14"/>
    <mergeCell ref="B30:Z30"/>
    <mergeCell ref="B31:Z31"/>
    <mergeCell ref="B32:B33"/>
    <mergeCell ref="C32:F32"/>
    <mergeCell ref="G32:J32"/>
    <mergeCell ref="K32:N32"/>
    <mergeCell ref="O32:R32"/>
    <mergeCell ref="S32:V32"/>
    <mergeCell ref="W32:Z32"/>
    <mergeCell ref="C33:D33"/>
    <mergeCell ref="Y33:Z33"/>
    <mergeCell ref="B39:Z39"/>
    <mergeCell ref="E33:F33"/>
    <mergeCell ref="G33:H33"/>
    <mergeCell ref="I33:J33"/>
    <mergeCell ref="K33:L33"/>
    <mergeCell ref="M33:N33"/>
    <mergeCell ref="O33:P33"/>
    <mergeCell ref="U33:V33"/>
    <mergeCell ref="W33:X33"/>
    <mergeCell ref="C42:D42"/>
    <mergeCell ref="E42:F42"/>
    <mergeCell ref="Q33:R33"/>
    <mergeCell ref="S33:T33"/>
    <mergeCell ref="O42:P42"/>
    <mergeCell ref="Q42:R42"/>
    <mergeCell ref="B40:Z40"/>
    <mergeCell ref="B41:B42"/>
    <mergeCell ref="C41:F41"/>
    <mergeCell ref="G41:J41"/>
    <mergeCell ref="K41:N41"/>
    <mergeCell ref="O41:R41"/>
    <mergeCell ref="S41:V41"/>
    <mergeCell ref="W41:Z41"/>
    <mergeCell ref="B47:Z47"/>
    <mergeCell ref="B48:Z48"/>
    <mergeCell ref="G42:H42"/>
    <mergeCell ref="I42:J42"/>
    <mergeCell ref="K42:L42"/>
    <mergeCell ref="M42:N42"/>
    <mergeCell ref="S42:T42"/>
    <mergeCell ref="U42:V42"/>
    <mergeCell ref="W42:X42"/>
    <mergeCell ref="Y42:Z42"/>
    <mergeCell ref="Q50:R50"/>
    <mergeCell ref="S50:T50"/>
    <mergeCell ref="B49:B50"/>
    <mergeCell ref="C49:F49"/>
    <mergeCell ref="G49:J49"/>
    <mergeCell ref="K49:N49"/>
    <mergeCell ref="O49:R49"/>
    <mergeCell ref="S49:V49"/>
    <mergeCell ref="U50:V50"/>
    <mergeCell ref="W50:X50"/>
    <mergeCell ref="Y50:Z50"/>
    <mergeCell ref="W49:Z49"/>
    <mergeCell ref="C50:D50"/>
    <mergeCell ref="E50:F50"/>
    <mergeCell ref="G50:H50"/>
    <mergeCell ref="I50:J50"/>
    <mergeCell ref="K50:L50"/>
    <mergeCell ref="M50:N50"/>
    <mergeCell ref="O50:P50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48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2" customWidth="1"/>
    <col min="2" max="2" width="28.28125" style="133" bestFit="1" customWidth="1"/>
    <col min="3" max="3" width="4.00390625" style="2" bestFit="1" customWidth="1"/>
    <col min="4" max="4" width="8.421875" style="4" customWidth="1"/>
    <col min="5" max="5" width="4.00390625" style="2" bestFit="1" customWidth="1"/>
    <col min="6" max="6" width="7.7109375" style="4" customWidth="1"/>
    <col min="7" max="7" width="3.00390625" style="2" bestFit="1" customWidth="1"/>
    <col min="8" max="8" width="9.28125" style="4" customWidth="1"/>
    <col min="9" max="9" width="3.00390625" style="2" bestFit="1" customWidth="1"/>
    <col min="10" max="10" width="9.421875" style="30" customWidth="1"/>
    <col min="11" max="11" width="3.00390625" style="65" bestFit="1" customWidth="1"/>
    <col min="12" max="12" width="9.28125" style="30" customWidth="1"/>
    <col min="13" max="13" width="4.00390625" style="37" bestFit="1" customWidth="1"/>
    <col min="14" max="14" width="7.8515625" style="38" customWidth="1"/>
    <col min="15" max="15" width="4.00390625" style="2" bestFit="1" customWidth="1"/>
    <col min="16" max="16" width="8.140625" style="2" customWidth="1"/>
    <col min="17" max="17" width="4.00390625" style="2" bestFit="1" customWidth="1"/>
    <col min="18" max="18" width="8.00390625" style="2" customWidth="1"/>
    <col min="19" max="19" width="3.00390625" style="2" bestFit="1" customWidth="1"/>
    <col min="20" max="20" width="9.00390625" style="2" customWidth="1"/>
    <col min="21" max="21" width="5.140625" style="2" customWidth="1"/>
    <col min="22" max="22" width="6.7109375" style="2" customWidth="1"/>
    <col min="23" max="23" width="4.00390625" style="2" bestFit="1" customWidth="1"/>
    <col min="24" max="24" width="7.7109375" style="2" customWidth="1"/>
    <col min="25" max="25" width="4.00390625" style="2" bestFit="1" customWidth="1"/>
    <col min="26" max="26" width="8.140625" style="2" customWidth="1"/>
    <col min="27" max="16384" width="9.140625" style="2" customWidth="1"/>
  </cols>
  <sheetData>
    <row r="1" ht="13.5" thickBot="1"/>
    <row r="2" spans="2:14" ht="15.75">
      <c r="B2" s="244" t="s">
        <v>32</v>
      </c>
      <c r="C2" s="245"/>
      <c r="D2" s="245"/>
      <c r="E2" s="245"/>
      <c r="F2" s="246"/>
      <c r="G2" s="1"/>
      <c r="H2" s="1"/>
      <c r="I2" s="1"/>
      <c r="J2" s="29"/>
      <c r="K2" s="64"/>
      <c r="L2" s="29"/>
      <c r="M2" s="35"/>
      <c r="N2" s="36"/>
    </row>
    <row r="3" spans="2:14" ht="16.5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13.5" thickBot="1"/>
    <row r="5" spans="2:6" ht="16.5" thickBot="1">
      <c r="B5" s="220" t="s">
        <v>106</v>
      </c>
      <c r="C5" s="218"/>
      <c r="D5" s="218"/>
      <c r="E5" s="218"/>
      <c r="F5" s="219"/>
    </row>
    <row r="6" ht="13.5" thickBot="1"/>
    <row r="7" spans="2:11" ht="15">
      <c r="B7" s="251" t="s">
        <v>31</v>
      </c>
      <c r="C7" s="221" t="s">
        <v>179</v>
      </c>
      <c r="D7" s="222"/>
      <c r="E7" s="221" t="s">
        <v>202</v>
      </c>
      <c r="F7" s="222"/>
      <c r="G7" s="103"/>
      <c r="H7" s="103"/>
      <c r="I7" s="103"/>
      <c r="J7" s="103"/>
      <c r="K7" s="103"/>
    </row>
    <row r="8" spans="2:11" ht="16.5" thickBot="1">
      <c r="B8" s="252"/>
      <c r="C8" s="223">
        <f>'Anagrafe URP'!C8:D8+Tributi!C8+Scuola!C8+Biblioteca!C8+'C.E.A.S.'!C8+'Centro Intercultura'!C8:D8+Archivi!C8+Ambiente!C8+'Amm.vo Area Tecnica'!C8:D8+'S.U.E. Amministrativa'!C8:D8+'S.U.E. Tecnica'!C8:D8+'Supporto Urbanistica'!C8:D8+Ludoteca!C8+Fonoteca!C8+Teatro!C8</f>
        <v>419</v>
      </c>
      <c r="D8" s="224"/>
      <c r="E8" s="223">
        <f>'Anagrafe URP'!E8:F8+Tributi!E8+Scuola!G8+Biblioteca!E8+'C.E.A.S.'!E8+'Centro Intercultura'!E8:F8+Archivi!E8+Ambiente!E8+'Amm.vo Area Tecnica'!E8:F8+'S.U.E. Amministrativa'!E8:F8+'S.U.E. Tecnica'!E8:F8+'Supporto Urbanistica'!E8:F8+Ludoteca!E8+Fonoteca!E8+Teatro!E8</f>
        <v>325</v>
      </c>
      <c r="F8" s="224"/>
      <c r="G8" s="103"/>
      <c r="H8" s="103"/>
      <c r="I8" s="103"/>
      <c r="J8" s="103"/>
      <c r="K8" s="103"/>
    </row>
    <row r="9" spans="5:11" ht="13.5" thickBot="1">
      <c r="E9" s="103"/>
      <c r="F9" s="103"/>
      <c r="G9" s="103"/>
      <c r="H9" s="103"/>
      <c r="I9" s="103"/>
      <c r="J9" s="103"/>
      <c r="K9" s="103"/>
    </row>
    <row r="10" spans="2:6" ht="15">
      <c r="B10" s="221" t="s">
        <v>0</v>
      </c>
      <c r="C10" s="231"/>
      <c r="D10" s="231"/>
      <c r="E10" s="231"/>
      <c r="F10" s="222"/>
    </row>
    <row r="11" spans="2:6" ht="15.75" thickBot="1">
      <c r="B11" s="228" t="s">
        <v>61</v>
      </c>
      <c r="C11" s="229"/>
      <c r="D11" s="229"/>
      <c r="E11" s="229"/>
      <c r="F11" s="230"/>
    </row>
    <row r="12" spans="2:6" ht="15.75" thickBot="1">
      <c r="B12" s="155"/>
      <c r="C12" s="221" t="s">
        <v>179</v>
      </c>
      <c r="D12" s="222"/>
      <c r="E12" s="221" t="s">
        <v>202</v>
      </c>
      <c r="F12" s="222"/>
    </row>
    <row r="13" spans="2:6" ht="14.25">
      <c r="B13" s="22" t="s">
        <v>1</v>
      </c>
      <c r="C13" s="160">
        <f>'Anagrafe URP'!C13+Tributi!C13+Scuola!C13+Biblioteca!C13+'C.E.A.S.'!E13+'Centro Intercultura'!C13+Archivi!C13+Ambiente!C13+'Amm.vo Area Tecnica'!C13+'S.U.E. Amministrativa'!C13+'S.U.E. Tecnica'!C13+'Supporto Urbanistica'!C13+Ludoteca!C13+Fonoteca!C13+Teatro!C13</f>
        <v>191</v>
      </c>
      <c r="D13" s="182">
        <f>C13/C17</f>
        <v>0.45584725536992843</v>
      </c>
      <c r="E13" s="160">
        <f>'Anagrafe URP'!E13+Tributi!E13+Scuola!G13+Biblioteca!E13+'C.E.A.S.'!E13+'Centro Intercultura'!E13+Archivi!E13+Ambiente!E13+'Amm.vo Area Tecnica'!E13+'S.U.E. Amministrativa'!E13+'S.U.E. Tecnica'!E13+'Supporto Urbanistica'!E13+Ludoteca!E13+Fonoteca!E13+Teatro!E13</f>
        <v>144</v>
      </c>
      <c r="F13" s="182">
        <f>E13/E17</f>
        <v>0.4430769230769231</v>
      </c>
    </row>
    <row r="14" spans="2:6" ht="14.25">
      <c r="B14" s="22" t="s">
        <v>2</v>
      </c>
      <c r="C14" s="158">
        <f>'Anagrafe URP'!C14+Tributi!C14+Scuola!C14+Biblioteca!C14+'C.E.A.S.'!E14+'Centro Intercultura'!C14+Archivi!C14+Ambiente!C14+'Amm.vo Area Tecnica'!C14+'S.U.E. Amministrativa'!C14+'S.U.E. Tecnica'!C14+'Supporto Urbanistica'!C14+Ludoteca!C14+Fonoteca!C14+Teatro!C14</f>
        <v>223</v>
      </c>
      <c r="D14" s="183">
        <f>C14/C17</f>
        <v>0.5322195704057279</v>
      </c>
      <c r="E14" s="158">
        <f>'Anagrafe URP'!E14+Tributi!E14+Scuola!G14+Biblioteca!E14+'C.E.A.S.'!E14+'Centro Intercultura'!E14+Archivi!E14+Ambiente!E14+'Amm.vo Area Tecnica'!E14+'S.U.E. Amministrativa'!E14+'S.U.E. Tecnica'!E14+'Supporto Urbanistica'!E14+Ludoteca!E14+Fonoteca!E14+Teatro!E14</f>
        <v>175</v>
      </c>
      <c r="F14" s="183">
        <f>E14/E17</f>
        <v>0.5384615384615384</v>
      </c>
    </row>
    <row r="15" spans="2:6" ht="14.25">
      <c r="B15" s="22" t="s">
        <v>3</v>
      </c>
      <c r="C15" s="158">
        <f>'Anagrafe URP'!C15+Tributi!C15+Scuola!C15+Biblioteca!C15+'C.E.A.S.'!E15+'Centro Intercultura'!C15+Archivi!C15+Ambiente!C15+'Amm.vo Area Tecnica'!C15+'S.U.E. Amministrativa'!C15+'S.U.E. Tecnica'!C15+'Supporto Urbanistica'!C15+Ludoteca!C15+Fonoteca!C15+Teatro!C15</f>
        <v>5</v>
      </c>
      <c r="D15" s="183">
        <f>C15/C17</f>
        <v>0.011933174224343675</v>
      </c>
      <c r="E15" s="158">
        <f>'Anagrafe URP'!E15+Tributi!E15+Scuola!G15+Biblioteca!E15+'C.E.A.S.'!E15+'Centro Intercultura'!E15+Archivi!E15+Ambiente!E15+'Amm.vo Area Tecnica'!E15+'S.U.E. Amministrativa'!E15+'S.U.E. Tecnica'!E15+'Supporto Urbanistica'!E15+Ludoteca!E15+Fonoteca!E15+Teatro!E15</f>
        <v>6</v>
      </c>
      <c r="F15" s="183">
        <f>E15/E17</f>
        <v>0.018461538461538463</v>
      </c>
    </row>
    <row r="16" spans="2:6" ht="15" thickBot="1">
      <c r="B16" s="61" t="s">
        <v>90</v>
      </c>
      <c r="C16" s="159">
        <f>'Anagrafe URP'!C16+Tributi!C16+Scuola!C16+Biblioteca!C16+'C.E.A.S.'!E16+'Centro Intercultura'!C16+Archivi!C16+Ambiente!C16+'Amm.vo Area Tecnica'!C16+'S.U.E. Amministrativa'!C16+'S.U.E. Tecnica'!C16+'Supporto Urbanistica'!C16+Ludoteca!C16+Fonoteca!C16+Teatro!C16</f>
        <v>0</v>
      </c>
      <c r="D16" s="184">
        <f>C16/C17</f>
        <v>0</v>
      </c>
      <c r="E16" s="159">
        <f>'Anagrafe URP'!E16+Tributi!E16+Scuola!G16+Biblioteca!E16+'C.E.A.S.'!E16+'Centro Intercultura'!E16+Archivi!E16+Ambiente!E16+'Amm.vo Area Tecnica'!E16+'S.U.E. Amministrativa'!E16+'S.U.E. Tecnica'!E16+'Supporto Urbanistica'!E16+Ludoteca!E16+Fonoteca!E16+Teatro!E16</f>
        <v>0</v>
      </c>
      <c r="F16" s="184">
        <f>E16/E17</f>
        <v>0</v>
      </c>
    </row>
    <row r="17" spans="2:6" ht="14.25" thickBot="1" thickTop="1">
      <c r="B17" s="62" t="s">
        <v>4</v>
      </c>
      <c r="C17" s="169">
        <f>'Anagrafe URP'!C17+Tributi!C17+Scuola!C17+Biblioteca!C17+'C.E.A.S.'!E17+'Centro Intercultura'!C17+Archivi!C17+Ambiente!C17+'Amm.vo Area Tecnica'!C17+'S.U.E. Amministrativa'!C17+'S.U.E. Tecnica'!C17+'Supporto Urbanistica'!C17+Ludoteca!C17+Fonoteca!C17+Teatro!C17</f>
        <v>419</v>
      </c>
      <c r="D17" s="168">
        <f>SUM(D13:D16)</f>
        <v>1</v>
      </c>
      <c r="E17" s="208">
        <f>'Anagrafe URP'!E17+Tributi!E17+Scuola!G17+Biblioteca!E17+'C.E.A.S.'!E17+'Centro Intercultura'!E17+Archivi!E17+Ambiente!E17+'Amm.vo Area Tecnica'!E17+'S.U.E. Amministrativa'!E17+'S.U.E. Tecnica'!E17+'Supporto Urbanistica'!E17+Ludoteca!E17+Fonoteca!E17+Teatro!E17</f>
        <v>325</v>
      </c>
      <c r="F17" s="168">
        <f>SUM(F13:F16)</f>
        <v>0.9999999999999999</v>
      </c>
    </row>
    <row r="18" spans="2:6" ht="14.25">
      <c r="B18" s="28" t="s">
        <v>5</v>
      </c>
      <c r="C18" s="160">
        <f>'Anagrafe URP'!C18+Tributi!C18+Scuola!C18+Biblioteca!C18+'C.E.A.S.'!E18+'Centro Intercultura'!C18+Archivi!C18+Ambiente!C18+'Amm.vo Area Tecnica'!C18+'S.U.E. Amministrativa'!C18+'S.U.E. Tecnica'!C18+'Supporto Urbanistica'!C18+Ludoteca!C18+Fonoteca!C18+Teatro!C18</f>
        <v>344</v>
      </c>
      <c r="D18" s="96">
        <f>C18/C22</f>
        <v>0.8210023866348448</v>
      </c>
      <c r="E18" s="160">
        <f>'Anagrafe URP'!E18+Tributi!E18+Scuola!G18+Biblioteca!E18+'C.E.A.S.'!E18+'Centro Intercultura'!E18+Archivi!E18+Ambiente!E18+'Amm.vo Area Tecnica'!E18+'S.U.E. Amministrativa'!E18+'S.U.E. Tecnica'!E18+'Supporto Urbanistica'!E18+Ludoteca!E18+Fonoteca!E18+Teatro!E18</f>
        <v>267</v>
      </c>
      <c r="F18" s="96">
        <f>E18/E22</f>
        <v>0.8215384615384616</v>
      </c>
    </row>
    <row r="19" spans="2:6" ht="14.25">
      <c r="B19" s="22" t="s">
        <v>6</v>
      </c>
      <c r="C19" s="158">
        <f>'Anagrafe URP'!C19+Tributi!C19+Scuola!C19+Biblioteca!C19+'C.E.A.S.'!E19+'Centro Intercultura'!C19+Archivi!C19+Ambiente!C19+'Amm.vo Area Tecnica'!C19+'S.U.E. Amministrativa'!C19+'S.U.E. Tecnica'!C19+'Supporto Urbanistica'!C19+Ludoteca!C19+Fonoteca!C19+Teatro!C19</f>
        <v>9</v>
      </c>
      <c r="D19" s="98">
        <f>C19/C22</f>
        <v>0.021479713603818614</v>
      </c>
      <c r="E19" s="158">
        <f>'Anagrafe URP'!E19+Tributi!E19+Scuola!G19+Biblioteca!E19+'C.E.A.S.'!E19+'Centro Intercultura'!E19+Archivi!E19+Ambiente!E19+'Amm.vo Area Tecnica'!E19+'S.U.E. Amministrativa'!E19+'S.U.E. Tecnica'!E19+'Supporto Urbanistica'!E19+Ludoteca!E19+Fonoteca!E19+Teatro!E19</f>
        <v>6</v>
      </c>
      <c r="F19" s="98">
        <f>E19/E22</f>
        <v>0.018461538461538463</v>
      </c>
    </row>
    <row r="20" spans="2:6" ht="14.25">
      <c r="B20" s="22" t="s">
        <v>7</v>
      </c>
      <c r="C20" s="158">
        <f>'Anagrafe URP'!C20+Tributi!C20+Scuola!C20+Biblioteca!C20+'C.E.A.S.'!E20+'Centro Intercultura'!C20+Archivi!C20+Ambiente!C20+'Amm.vo Area Tecnica'!C20+'S.U.E. Amministrativa'!C20+'S.U.E. Tecnica'!C20+'Supporto Urbanistica'!C20+Ludoteca!C20+Fonoteca!C20+Teatro!C20</f>
        <v>40</v>
      </c>
      <c r="D20" s="98">
        <f>C20/C22</f>
        <v>0.0954653937947494</v>
      </c>
      <c r="E20" s="158">
        <f>'Anagrafe URP'!E20+Tributi!E20+Scuola!G20+Biblioteca!E20+'C.E.A.S.'!E20+'Centro Intercultura'!E20+Archivi!E20+Ambiente!E20+'Amm.vo Area Tecnica'!E20+'S.U.E. Amministrativa'!E20+'S.U.E. Tecnica'!E20+'Supporto Urbanistica'!E20+Ludoteca!E20+Fonoteca!E20+Teatro!E20</f>
        <v>27</v>
      </c>
      <c r="F20" s="98">
        <f>E20/E22</f>
        <v>0.08307692307692308</v>
      </c>
    </row>
    <row r="21" spans="2:6" ht="15" thickBot="1">
      <c r="B21" s="61" t="s">
        <v>90</v>
      </c>
      <c r="C21" s="159">
        <f>'Anagrafe URP'!C21+Tributi!C21+Scuola!C21+Biblioteca!C21+'C.E.A.S.'!E21+'Centro Intercultura'!C21+Archivi!C21+Ambiente!C21+'Amm.vo Area Tecnica'!C21+'S.U.E. Amministrativa'!C21+'S.U.E. Tecnica'!C21+'Supporto Urbanistica'!C21+Ludoteca!C21+Fonoteca!C21+Teatro!C21</f>
        <v>26</v>
      </c>
      <c r="D21" s="100">
        <f>C21/C22</f>
        <v>0.06205250596658711</v>
      </c>
      <c r="E21" s="159">
        <f>'Anagrafe URP'!E21+Tributi!E21+Scuola!G21+Biblioteca!E21+'C.E.A.S.'!E21+'Centro Intercultura'!E21+Archivi!E21+Ambiente!E21+'Amm.vo Area Tecnica'!E21+'S.U.E. Amministrativa'!E21+'S.U.E. Tecnica'!E21+'Supporto Urbanistica'!E21+Ludoteca!E21+Fonoteca!E21+Teatro!E21</f>
        <v>25</v>
      </c>
      <c r="F21" s="100">
        <f>E21/E22</f>
        <v>0.07692307692307693</v>
      </c>
    </row>
    <row r="22" spans="2:6" ht="14.25" thickBot="1" thickTop="1">
      <c r="B22" s="62" t="s">
        <v>4</v>
      </c>
      <c r="C22" s="109">
        <f>'Anagrafe URP'!C22+Tributi!C22+Scuola!C22+Biblioteca!C22+'C.E.A.S.'!E22+'Centro Intercultura'!C22+Archivi!C22+Ambiente!C22+'Amm.vo Area Tecnica'!C22+'S.U.E. Amministrativa'!C22+'S.U.E. Tecnica'!C22+'Supporto Urbanistica'!C22+Ludoteca!C22+Fonoteca!C22+Teatro!C22</f>
        <v>419</v>
      </c>
      <c r="D22" s="52">
        <f>SUM(D18:D21)</f>
        <v>0.9999999999999999</v>
      </c>
      <c r="E22" s="109">
        <f>'Anagrafe URP'!E22+Tributi!E22+Scuola!G22+Biblioteca!E22+'C.E.A.S.'!E22+'Centro Intercultura'!E22+Archivi!E22+Ambiente!E22+'Amm.vo Area Tecnica'!E22+'S.U.E. Amministrativa'!E22+'S.U.E. Tecnica'!E22+'Supporto Urbanistica'!E22+Ludoteca!E22+Fonoteca!E22+Teatro!E22</f>
        <v>325</v>
      </c>
      <c r="F22" s="52">
        <f>SUM(F18:F21)</f>
        <v>1</v>
      </c>
    </row>
    <row r="23" spans="2:6" ht="14.25">
      <c r="B23" s="28" t="s">
        <v>128</v>
      </c>
      <c r="C23" s="158">
        <f>'Anagrafe URP'!C23+Tributi!C23+Scuola!C23+Biblioteca!C23+'C.E.A.S.'!E23+'Centro Intercultura'!C23+Archivi!C23+Ambiente!C23+'Amm.vo Area Tecnica'!C23+'S.U.E. Amministrativa'!C23+'S.U.E. Tecnica'!C23+'Supporto Urbanistica'!C23+Ludoteca!C23+Fonoteca!C23+Teatro!C23</f>
        <v>57</v>
      </c>
      <c r="D23" s="98">
        <f aca="true" t="shared" si="0" ref="D23:D31">C23/$C$32</f>
        <v>0.1360381861575179</v>
      </c>
      <c r="E23" s="158">
        <f>'Anagrafe URP'!E23+Tributi!E23+Scuola!G23+Biblioteca!E23+'C.E.A.S.'!E23+'Centro Intercultura'!E23+Archivi!E23+Ambiente!E23+'Amm.vo Area Tecnica'!E23+'S.U.E. Amministrativa'!E23+'S.U.E. Tecnica'!E23+'Supporto Urbanistica'!E23+Ludoteca!E23+Fonoteca!E23+Teatro!E23</f>
        <v>34</v>
      </c>
      <c r="F23" s="98">
        <f>E23/$E$32</f>
        <v>0.10240963855421686</v>
      </c>
    </row>
    <row r="24" spans="2:6" ht="14.25">
      <c r="B24" s="22" t="s">
        <v>129</v>
      </c>
      <c r="C24" s="158">
        <f>'Anagrafe URP'!C24+Tributi!C24+Scuola!C24+Biblioteca!C24+'C.E.A.S.'!E24+'Centro Intercultura'!C24+Archivi!C24+Ambiente!C24+'Amm.vo Area Tecnica'!C24+'S.U.E. Amministrativa'!C24+'S.U.E. Tecnica'!C24+'Supporto Urbanistica'!C24+Ludoteca!C24+Fonoteca!C24+Teatro!C24</f>
        <v>94</v>
      </c>
      <c r="D24" s="98">
        <f t="shared" si="0"/>
        <v>0.2243436754176611</v>
      </c>
      <c r="E24" s="158">
        <f>'Anagrafe URP'!E24+Tributi!E24+Scuola!G24+Biblioteca!E24+'C.E.A.S.'!E24+'Centro Intercultura'!E24+Archivi!E24+Ambiente!E24+'Amm.vo Area Tecnica'!E24+'S.U.E. Amministrativa'!E24+'S.U.E. Tecnica'!E24+'Supporto Urbanistica'!E24+Ludoteca!E24+Fonoteca!E24+Teatro!E24</f>
        <v>79</v>
      </c>
      <c r="F24" s="98">
        <f aca="true" t="shared" si="1" ref="F24:F31">E24/$E$32</f>
        <v>0.23795180722891565</v>
      </c>
    </row>
    <row r="25" spans="2:6" ht="14.25">
      <c r="B25" s="22" t="s">
        <v>8</v>
      </c>
      <c r="C25" s="158">
        <f>'Anagrafe URP'!C25+Tributi!C25+Scuola!C25+Biblioteca!C25+'C.E.A.S.'!E25+'Centro Intercultura'!C25+Archivi!C25+Ambiente!C25+'Amm.vo Area Tecnica'!C25+'S.U.E. Amministrativa'!C25+'S.U.E. Tecnica'!C25+'Supporto Urbanistica'!C25+Ludoteca!C25+Fonoteca!C25+Teatro!C25</f>
        <v>85</v>
      </c>
      <c r="D25" s="98">
        <f t="shared" si="0"/>
        <v>0.20286396181384247</v>
      </c>
      <c r="E25" s="158">
        <f>'Anagrafe URP'!E25+Tributi!E25+Scuola!G25+Biblioteca!E25+'C.E.A.S.'!E25+'Centro Intercultura'!E25+Archivi!E25+Ambiente!E25+'Amm.vo Area Tecnica'!E25+'S.U.E. Amministrativa'!E25+'S.U.E. Tecnica'!E25+'Supporto Urbanistica'!E25+Ludoteca!E25+Fonoteca!E25+Teatro!E25</f>
        <v>85</v>
      </c>
      <c r="F25" s="98">
        <f t="shared" si="1"/>
        <v>0.2560240963855422</v>
      </c>
    </row>
    <row r="26" spans="2:6" ht="14.25">
      <c r="B26" s="22" t="s">
        <v>130</v>
      </c>
      <c r="C26" s="158">
        <f>'Anagrafe URP'!C26+Tributi!C26+Scuola!C26+Biblioteca!C26+'C.E.A.S.'!E26+'Centro Intercultura'!C26+Archivi!C26+Ambiente!C26+'Amm.vo Area Tecnica'!C26+'S.U.E. Amministrativa'!C26+'S.U.E. Tecnica'!C26+'Supporto Urbanistica'!C26+Ludoteca!C26+Fonoteca!C26+Teatro!C26</f>
        <v>46</v>
      </c>
      <c r="D26" s="98">
        <f t="shared" si="0"/>
        <v>0.10978520286396182</v>
      </c>
      <c r="E26" s="158">
        <f>'Anagrafe URP'!E26+Tributi!E26+Scuola!G26+Biblioteca!E26+'C.E.A.S.'!E26+'Centro Intercultura'!E26+Archivi!E26+Ambiente!E26+'Amm.vo Area Tecnica'!E26+'S.U.E. Amministrativa'!E26+'S.U.E. Tecnica'!E26+'Supporto Urbanistica'!E26+Ludoteca!E26+Fonoteca!E26+Teatro!E26</f>
        <v>32</v>
      </c>
      <c r="F26" s="98">
        <f t="shared" si="1"/>
        <v>0.0963855421686747</v>
      </c>
    </row>
    <row r="27" spans="2:6" ht="14.25">
      <c r="B27" s="22" t="s">
        <v>131</v>
      </c>
      <c r="C27" s="158">
        <f>'Anagrafe URP'!C27+Tributi!C27+Scuola!C27+Biblioteca!C27+'C.E.A.S.'!E27+'Centro Intercultura'!C27+Archivi!C27+Ambiente!C27+'Amm.vo Area Tecnica'!C27+'S.U.E. Amministrativa'!C27+'S.U.E. Tecnica'!C27+'Supporto Urbanistica'!C27+Ludoteca!C27+Fonoteca!C27+Teatro!C27</f>
        <v>9</v>
      </c>
      <c r="D27" s="98">
        <f t="shared" si="0"/>
        <v>0.021479713603818614</v>
      </c>
      <c r="E27" s="158">
        <f>'Anagrafe URP'!E27+Tributi!E27+Scuola!G27+Biblioteca!E27+'C.E.A.S.'!E27+'Centro Intercultura'!E27+Archivi!E27+Ambiente!E27+'Amm.vo Area Tecnica'!E27+'S.U.E. Amministrativa'!E27+'S.U.E. Tecnica'!E27+'Supporto Urbanistica'!E27+Ludoteca!E27+Fonoteca!E27+Teatro!E27</f>
        <v>11</v>
      </c>
      <c r="F27" s="98">
        <f t="shared" si="1"/>
        <v>0.03313253012048193</v>
      </c>
    </row>
    <row r="28" spans="2:6" ht="14.25">
      <c r="B28" s="22" t="s">
        <v>132</v>
      </c>
      <c r="C28" s="158">
        <f>'Anagrafe URP'!C28+Tributi!C28+Scuola!C28+Biblioteca!C28+'C.E.A.S.'!E28+'Centro Intercultura'!C28+Archivi!C28+Ambiente!C28+'Amm.vo Area Tecnica'!C28+'S.U.E. Amministrativa'!C28+'S.U.E. Tecnica'!C28+'Supporto Urbanistica'!C28+Ludoteca!C28+Fonoteca!C28+Teatro!C28</f>
        <v>35</v>
      </c>
      <c r="D28" s="98">
        <f t="shared" si="0"/>
        <v>0.08353221957040573</v>
      </c>
      <c r="E28" s="158">
        <f>'Anagrafe URP'!E28+Tributi!E28+Scuola!G28+Biblioteca!E28+'C.E.A.S.'!E28+'Centro Intercultura'!E28+Archivi!E28+Ambiente!E28+'Amm.vo Area Tecnica'!E28+'S.U.E. Amministrativa'!E28+'S.U.E. Tecnica'!E28+'Supporto Urbanistica'!E28+Ludoteca!E28+Fonoteca!E28+Teatro!E28</f>
        <v>21</v>
      </c>
      <c r="F28" s="98">
        <f t="shared" si="1"/>
        <v>0.06325301204819277</v>
      </c>
    </row>
    <row r="29" spans="2:6" ht="14.25">
      <c r="B29" s="22" t="s">
        <v>9</v>
      </c>
      <c r="C29" s="158">
        <f>'Anagrafe URP'!C29+Tributi!C29+Scuola!C29+Biblioteca!C29+'C.E.A.S.'!E29+'Centro Intercultura'!C29+Archivi!C29+Ambiente!C29+'Amm.vo Area Tecnica'!C29+'S.U.E. Amministrativa'!C29+'S.U.E. Tecnica'!C29+'Supporto Urbanistica'!C29+Ludoteca!C29+Fonoteca!C29+Teatro!C29</f>
        <v>23</v>
      </c>
      <c r="D29" s="98">
        <f t="shared" si="0"/>
        <v>0.05489260143198091</v>
      </c>
      <c r="E29" s="158">
        <f>'Anagrafe URP'!E29+Tributi!E29+Scuola!G29+Biblioteca!E29+'C.E.A.S.'!E29+'Centro Intercultura'!E29+Archivi!E29+Ambiente!E29+'Amm.vo Area Tecnica'!E29+'S.U.E. Amministrativa'!E29+'S.U.E. Tecnica'!E29+'Supporto Urbanistica'!E29+Ludoteca!E29+Fonoteca!E29+Teatro!E29</f>
        <v>21</v>
      </c>
      <c r="F29" s="98">
        <f t="shared" si="1"/>
        <v>0.06325301204819277</v>
      </c>
    </row>
    <row r="30" spans="2:6" ht="14.25">
      <c r="B30" s="22" t="s">
        <v>133</v>
      </c>
      <c r="C30" s="158">
        <f>'Anagrafe URP'!C30+Tributi!C30+Scuola!C30+Biblioteca!C30+'C.E.A.S.'!E30+'Centro Intercultura'!C30+Archivi!C30+Ambiente!C30+'Amm.vo Area Tecnica'!C30+'S.U.E. Amministrativa'!C30+'S.U.E. Tecnica'!C30+'Supporto Urbanistica'!C30+Ludoteca!C30+Fonoteca!C30+Teatro!C30</f>
        <v>55</v>
      </c>
      <c r="D30" s="98">
        <f t="shared" si="0"/>
        <v>0.13126491646778043</v>
      </c>
      <c r="E30" s="158">
        <f>'Anagrafe URP'!E30+Tributi!E30+Scuola!G30+Biblioteca!E30+'C.E.A.S.'!E30+'Centro Intercultura'!E30+Archivi!E30+Ambiente!E30+'Amm.vo Area Tecnica'!E30+'S.U.E. Amministrativa'!E30+'S.U.E. Tecnica'!E30+'Supporto Urbanistica'!E30+Ludoteca!E30+Fonoteca!E30+Teatro!E30</f>
        <v>42</v>
      </c>
      <c r="F30" s="98">
        <f t="shared" si="1"/>
        <v>0.12650602409638553</v>
      </c>
    </row>
    <row r="31" spans="2:6" ht="15" thickBot="1">
      <c r="B31" s="61" t="s">
        <v>90</v>
      </c>
      <c r="C31" s="159">
        <f>'Anagrafe URP'!C31+Tributi!C31+Scuola!C31+Biblioteca!C31+'C.E.A.S.'!E31+'Centro Intercultura'!C31+Archivi!C31+Ambiente!C31+'Amm.vo Area Tecnica'!C31+'S.U.E. Amministrativa'!C31+'S.U.E. Tecnica'!C31+'Supporto Urbanistica'!C31+Ludoteca!C31+Fonoteca!C31+Teatro!C31</f>
        <v>15</v>
      </c>
      <c r="D31" s="100">
        <f t="shared" si="0"/>
        <v>0.03579952267303103</v>
      </c>
      <c r="E31" s="159">
        <f>'Anagrafe URP'!E31+Tributi!E31+Scuola!G31+Biblioteca!E31+'C.E.A.S.'!E31+'Centro Intercultura'!E31+Archivi!E31+Ambiente!E31+'Amm.vo Area Tecnica'!E31+'S.U.E. Amministrativa'!E31+'S.U.E. Tecnica'!E31+'Supporto Urbanistica'!E31+Ludoteca!E31+Fonoteca!E31+Teatro!E31</f>
        <v>7</v>
      </c>
      <c r="F31" s="100">
        <f t="shared" si="1"/>
        <v>0.02108433734939759</v>
      </c>
    </row>
    <row r="32" spans="2:6" ht="14.25" thickBot="1" thickTop="1">
      <c r="B32" s="62" t="s">
        <v>4</v>
      </c>
      <c r="C32" s="169">
        <f>'Anagrafe URP'!C32+Tributi!C32+Scuola!C32+Biblioteca!C32+'C.E.A.S.'!E32+'Centro Intercultura'!C32+Archivi!C32+Ambiente!C32+'Amm.vo Area Tecnica'!C32+'S.U.E. Amministrativa'!C32+'S.U.E. Tecnica'!C32+'Supporto Urbanistica'!C32+Ludoteca!C32+Fonoteca!C32+Teatro!C32</f>
        <v>419</v>
      </c>
      <c r="D32" s="168">
        <f>SUM(D23:D31)</f>
        <v>1</v>
      </c>
      <c r="E32" s="169">
        <f>'Anagrafe URP'!E32+Tributi!E32+Scuola!G32+Biblioteca!E32+'C.E.A.S.'!E32+'Centro Intercultura'!E32+Archivi!E32+Ambiente!E32+'Amm.vo Area Tecnica'!E32+'S.U.E. Amministrativa'!E32+'S.U.E. Tecnica'!E32+'Supporto Urbanistica'!E32+Ludoteca!E32+Fonoteca!E32+Teatro!E32</f>
        <v>332</v>
      </c>
      <c r="F32" s="168">
        <f>SUM(F23:F31)</f>
        <v>1</v>
      </c>
    </row>
    <row r="33" spans="2:6" ht="14.25">
      <c r="B33" s="28" t="s">
        <v>10</v>
      </c>
      <c r="C33" s="160">
        <f>'Anagrafe URP'!C33+Tributi!C33+Scuola!C33+Biblioteca!C33+'C.E.A.S.'!E33+'Centro Intercultura'!C33+Archivi!C33+Ambiente!C33+'Amm.vo Area Tecnica'!C33+'S.U.E. Amministrativa'!C33+'S.U.E. Tecnica'!C33+'Supporto Urbanistica'!C33+Ludoteca!C33+Fonoteca!C33+Teatro!C33</f>
        <v>271</v>
      </c>
      <c r="D33" s="96">
        <f>C33/C36</f>
        <v>0.6467780429594272</v>
      </c>
      <c r="E33" s="160">
        <f>'Anagrafe URP'!E33+Tributi!E33+Scuola!G33+Biblioteca!E33+'C.E.A.S.'!E33+'Centro Intercultura'!E33+Archivi!E33+Ambiente!E33+'Amm.vo Area Tecnica'!E33+'S.U.E. Amministrativa'!E33+'S.U.E. Tecnica'!E33+'Supporto Urbanistica'!E33+Ludoteca!E33+Fonoteca!E33+Teatro!E33</f>
        <v>211</v>
      </c>
      <c r="F33" s="96">
        <f>E33/E36</f>
        <v>0.6492307692307693</v>
      </c>
    </row>
    <row r="34" spans="2:6" ht="14.25">
      <c r="B34" s="22" t="s">
        <v>11</v>
      </c>
      <c r="C34" s="158">
        <f>'Anagrafe URP'!C34+Tributi!C34+Scuola!C34+Biblioteca!C34+'C.E.A.S.'!E34+'Centro Intercultura'!C34+Archivi!C34+Ambiente!C34+'Amm.vo Area Tecnica'!C34+'S.U.E. Amministrativa'!C34+'S.U.E. Tecnica'!C34+'Supporto Urbanistica'!C34+Ludoteca!C34+Fonoteca!C34+Teatro!C34</f>
        <v>94</v>
      </c>
      <c r="D34" s="98">
        <f>C34/C36</f>
        <v>0.2243436754176611</v>
      </c>
      <c r="E34" s="158">
        <f>'Anagrafe URP'!E34+Tributi!E34+Scuola!G34+Biblioteca!E34+'C.E.A.S.'!E34+'Centro Intercultura'!E34+Archivi!E34+Ambiente!E34+'Amm.vo Area Tecnica'!E34+'S.U.E. Amministrativa'!E34+'S.U.E. Tecnica'!E34+'Supporto Urbanistica'!E34+Ludoteca!E34+Fonoteca!E34+Teatro!E34</f>
        <v>72</v>
      </c>
      <c r="F34" s="98">
        <f>E34/E36</f>
        <v>0.22153846153846155</v>
      </c>
    </row>
    <row r="35" spans="2:6" ht="15" thickBot="1">
      <c r="B35" s="61" t="s">
        <v>90</v>
      </c>
      <c r="C35" s="159">
        <f>'Anagrafe URP'!C35+Tributi!C35+Scuola!C35+Biblioteca!C35+'C.E.A.S.'!E35+'Centro Intercultura'!C35+Archivi!C35+Ambiente!C35+'Amm.vo Area Tecnica'!C35+'S.U.E. Amministrativa'!C35+'S.U.E. Tecnica'!C35+'Supporto Urbanistica'!C35+Ludoteca!C35+Fonoteca!C35+Teatro!C35</f>
        <v>54</v>
      </c>
      <c r="D35" s="100">
        <f>C35/C36</f>
        <v>0.1288782816229117</v>
      </c>
      <c r="E35" s="159">
        <f>'Anagrafe URP'!E35+Tributi!E35+Scuola!G35+Biblioteca!E35+'C.E.A.S.'!E35+'Centro Intercultura'!E35+Archivi!E35+Ambiente!E35+'Amm.vo Area Tecnica'!E35+'S.U.E. Amministrativa'!E35+'S.U.E. Tecnica'!E35+'Supporto Urbanistica'!E35+Ludoteca!E35+Fonoteca!E35+Teatro!E35</f>
        <v>42</v>
      </c>
      <c r="F35" s="100">
        <f>E35/E36</f>
        <v>0.12923076923076923</v>
      </c>
    </row>
    <row r="36" spans="2:6" ht="14.25" thickBot="1" thickTop="1">
      <c r="B36" s="62" t="s">
        <v>4</v>
      </c>
      <c r="C36" s="109">
        <f>SUM(C33:C35)</f>
        <v>419</v>
      </c>
      <c r="D36" s="52">
        <f>SUM(D33:D35)</f>
        <v>1</v>
      </c>
      <c r="E36" s="109">
        <f>'Anagrafe URP'!E36+Tributi!E36+Scuola!G36+Biblioteca!E36+'C.E.A.S.'!E36+'Centro Intercultura'!E36+Archivi!E36+Ambiente!E36+'Amm.vo Area Tecnica'!E36+'S.U.E. Amministrativa'!E36+'S.U.E. Tecnica'!E36+'Supporto Urbanistica'!E36+Ludoteca!E36+Fonoteca!E36+Teatro!E36</f>
        <v>325</v>
      </c>
      <c r="F36" s="52">
        <f>SUM(F33:F35)</f>
        <v>1</v>
      </c>
    </row>
    <row r="37" ht="13.5" thickBot="1"/>
    <row r="38" spans="2:9" ht="15">
      <c r="B38" s="221" t="s">
        <v>107</v>
      </c>
      <c r="C38" s="231"/>
      <c r="D38" s="231"/>
      <c r="E38" s="231"/>
      <c r="F38" s="222"/>
      <c r="G38" s="103"/>
      <c r="H38" s="103"/>
      <c r="I38" s="103"/>
    </row>
    <row r="39" spans="2:9" ht="15.75" thickBot="1">
      <c r="B39" s="228" t="s">
        <v>51</v>
      </c>
      <c r="C39" s="229"/>
      <c r="D39" s="229"/>
      <c r="E39" s="229"/>
      <c r="F39" s="230"/>
      <c r="G39" s="103"/>
      <c r="H39" s="103"/>
      <c r="I39" s="103"/>
    </row>
    <row r="40" spans="2:9" ht="15.75" thickBot="1">
      <c r="B40" s="155"/>
      <c r="C40" s="221" t="s">
        <v>179</v>
      </c>
      <c r="D40" s="222"/>
      <c r="E40" s="221" t="s">
        <v>202</v>
      </c>
      <c r="F40" s="222"/>
      <c r="G40" s="103"/>
      <c r="H40" s="103"/>
      <c r="I40" s="103"/>
    </row>
    <row r="41" spans="2:6" ht="14.25">
      <c r="B41" s="22" t="s">
        <v>15</v>
      </c>
      <c r="C41" s="160">
        <f>'Anagrafe URP'!C48+Tributi!C52+Scuola!C53+Biblioteca!C70+'C.E.A.S.'!E54+'Centro Intercultura'!C53+Archivi!C55+Ambiente!C52+'Amm.vo Area Tecnica'!C52+'S.U.E. Amministrativa'!C52+'S.U.E. Tecnica'!C52+'Supporto Urbanistica'!C53+Ludoteca!C54+Fonoteca!C54+Teatro!C50</f>
        <v>223</v>
      </c>
      <c r="D41" s="182">
        <f>C41/C44</f>
        <v>0.5322195704057279</v>
      </c>
      <c r="E41" s="160">
        <f>'Anagrafe URP'!E48+Tributi!E52+Scuola!E53+Biblioteca!E70+Ludoteca!E54+Fonoteca!E54+Teatro!E50+'C.E.A.S.'!E54+'Centro Intercultura'!E53+Archivi!E55+Ambiente!E52+'Amm.vo Area Tecnica'!E52+'S.U.E. Amministrativa'!E52+'S.U.E. Tecnica'!E52+'Supporto Urbanistica'!E53</f>
        <v>182</v>
      </c>
      <c r="F41" s="182">
        <f>E41/E44</f>
        <v>0.56</v>
      </c>
    </row>
    <row r="42" spans="2:6" ht="14.25">
      <c r="B42" s="22" t="s">
        <v>16</v>
      </c>
      <c r="C42" s="158">
        <f>'Anagrafe URP'!C49+Tributi!C53+Scuola!C54+Biblioteca!C71+'C.E.A.S.'!E55+'Centro Intercultura'!C54+Archivi!C56+Ambiente!C53+'Amm.vo Area Tecnica'!C53+'S.U.E. Amministrativa'!C53+'S.U.E. Tecnica'!C53+'Supporto Urbanistica'!C54+Ludoteca!C55+Fonoteca!C55+Teatro!C51</f>
        <v>194</v>
      </c>
      <c r="D42" s="183">
        <f>C42/C44</f>
        <v>0.4630071599045346</v>
      </c>
      <c r="E42" s="158">
        <f>'Anagrafe URP'!E49+Tributi!E53+Scuola!E54+Biblioteca!E71+Ludoteca!E55+Fonoteca!E55+Teatro!E51+'C.E.A.S.'!E55+'Centro Intercultura'!E54+Archivi!E56+Ambiente!E53+'Amm.vo Area Tecnica'!E53+'S.U.E. Amministrativa'!E53+'S.U.E. Tecnica'!E53+'Supporto Urbanistica'!E54</f>
        <v>142</v>
      </c>
      <c r="F42" s="183">
        <f>E42/E44</f>
        <v>0.4369230769230769</v>
      </c>
    </row>
    <row r="43" spans="2:6" ht="15" thickBot="1">
      <c r="B43" s="61" t="s">
        <v>90</v>
      </c>
      <c r="C43" s="159">
        <f>'Anagrafe URP'!C50+Tributi!C54+Scuola!C55+Biblioteca!C72+'C.E.A.S.'!E56+'Centro Intercultura'!C55+Archivi!C57+Ambiente!C54+'Amm.vo Area Tecnica'!C54+'S.U.E. Amministrativa'!C54+'S.U.E. Tecnica'!C54+'Supporto Urbanistica'!C55+Ludoteca!C56+Fonoteca!C56+Teatro!C52</f>
        <v>2</v>
      </c>
      <c r="D43" s="184">
        <f>C43/C44</f>
        <v>0.00477326968973747</v>
      </c>
      <c r="E43" s="159">
        <f>'Anagrafe URP'!E50+Tributi!E54+Scuola!E55+Biblioteca!E72+Ludoteca!E56+Fonoteca!E56+Teatro!E52+'C.E.A.S.'!E56+'Centro Intercultura'!E55+Archivi!E57+Ambiente!E54+'Amm.vo Area Tecnica'!E54+'S.U.E. Amministrativa'!E54+'S.U.E. Tecnica'!E54+'Supporto Urbanistica'!E55</f>
        <v>1</v>
      </c>
      <c r="F43" s="184">
        <f>E43/E44</f>
        <v>0.003076923076923077</v>
      </c>
    </row>
    <row r="44" spans="2:6" ht="14.25" thickBot="1" thickTop="1">
      <c r="B44" s="62" t="s">
        <v>4</v>
      </c>
      <c r="C44" s="109">
        <f>SUM(C41:C43)</f>
        <v>419</v>
      </c>
      <c r="D44" s="52">
        <f>SUM(D41:D43)</f>
        <v>0.9999999999999999</v>
      </c>
      <c r="E44" s="109">
        <f>SUM(E41:E43)</f>
        <v>325</v>
      </c>
      <c r="F44" s="52">
        <f>SUM(F41:F43)</f>
        <v>1</v>
      </c>
    </row>
    <row r="45" ht="13.5" thickBot="1"/>
    <row r="46" spans="2:9" ht="15">
      <c r="B46" s="221" t="s">
        <v>108</v>
      </c>
      <c r="C46" s="231"/>
      <c r="D46" s="231"/>
      <c r="E46" s="231"/>
      <c r="F46" s="222"/>
      <c r="G46" s="103"/>
      <c r="H46" s="103"/>
      <c r="I46" s="103"/>
    </row>
    <row r="47" spans="2:9" ht="15.75" thickBot="1">
      <c r="B47" s="228" t="s">
        <v>109</v>
      </c>
      <c r="C47" s="253"/>
      <c r="D47" s="253"/>
      <c r="E47" s="253"/>
      <c r="F47" s="295"/>
      <c r="G47" s="103"/>
      <c r="H47" s="103"/>
      <c r="I47" s="103"/>
    </row>
    <row r="48" spans="2:9" ht="15.75" thickBot="1">
      <c r="B48" s="155"/>
      <c r="C48" s="242" t="s">
        <v>179</v>
      </c>
      <c r="D48" s="243"/>
      <c r="E48" s="242" t="s">
        <v>202</v>
      </c>
      <c r="F48" s="243"/>
      <c r="G48" s="103"/>
      <c r="H48" s="103"/>
      <c r="I48" s="103"/>
    </row>
    <row r="49" spans="2:6" ht="14.25">
      <c r="B49" s="22" t="s">
        <v>18</v>
      </c>
      <c r="C49" s="110">
        <f>'Anagrafe URP'!C56+Tributi!C60+Scuola!C61+Biblioteca!C78+Ambiente!C60+'Amm.vo Area Tecnica'!C60+'S.U.E. Amministrativa'!C60+'S.U.E. Tecnica'!C60+'Supporto Urbanistica'!C61+Teatro!C62</f>
        <v>6</v>
      </c>
      <c r="D49" s="27">
        <f>C49/C54</f>
        <v>0.025423728813559324</v>
      </c>
      <c r="E49" s="110">
        <f>'Anagrafe URP'!E56+Tributi!E60+Scuola!E61+Biblioteca!E78+Ambiente!E60+'Amm.vo Area Tecnica'!E60+'S.U.E. Amministrativa'!E60+'S.U.E. Tecnica'!E60+'Supporto Urbanistica'!E61+Teatro!E62</f>
        <v>14</v>
      </c>
      <c r="F49" s="27">
        <f>E49/E54</f>
        <v>0.07253886010362694</v>
      </c>
    </row>
    <row r="50" spans="2:6" ht="14.25">
      <c r="B50" s="22" t="s">
        <v>19</v>
      </c>
      <c r="C50" s="107">
        <f>'Anagrafe URP'!C57+Tributi!C61+Scuola!C62+Biblioteca!C79+Ambiente!C61+'Amm.vo Area Tecnica'!C61+'S.U.E. Amministrativa'!C61+'S.U.E. Tecnica'!C61+'Supporto Urbanistica'!C62+Teatro!C63</f>
        <v>42</v>
      </c>
      <c r="D50" s="20">
        <f>C50/C54</f>
        <v>0.17796610169491525</v>
      </c>
      <c r="E50" s="107">
        <f>'Anagrafe URP'!E57+Tributi!E61+Scuola!E62+Biblioteca!E79+Ambiente!E61+'Amm.vo Area Tecnica'!E61+'S.U.E. Amministrativa'!E61+'S.U.E. Tecnica'!E61+'Supporto Urbanistica'!E62+Teatro!E63</f>
        <v>34</v>
      </c>
      <c r="F50" s="20">
        <f>E50/E54</f>
        <v>0.17616580310880828</v>
      </c>
    </row>
    <row r="51" spans="2:6" ht="14.25">
      <c r="B51" s="22" t="s">
        <v>110</v>
      </c>
      <c r="C51" s="107">
        <f>'Anagrafe URP'!C58+Tributi!C62+Scuola!C63+Biblioteca!C80+Ambiente!C62+'Amm.vo Area Tecnica'!C62+'S.U.E. Amministrativa'!C62+'S.U.E. Tecnica'!C62+'Supporto Urbanistica'!C63+Teatro!C64</f>
        <v>51</v>
      </c>
      <c r="D51" s="20">
        <f>C51/C54</f>
        <v>0.21610169491525424</v>
      </c>
      <c r="E51" s="107">
        <f>'Anagrafe URP'!E58+Tributi!E62+Scuola!E63+Biblioteca!E80+Ambiente!E62+'Amm.vo Area Tecnica'!E62+'S.U.E. Amministrativa'!E62+'S.U.E. Tecnica'!E62+'Supporto Urbanistica'!E63+Teatro!E64</f>
        <v>37</v>
      </c>
      <c r="F51" s="20">
        <f>E51/E54</f>
        <v>0.19170984455958548</v>
      </c>
    </row>
    <row r="52" spans="2:6" ht="14.25">
      <c r="B52" s="22" t="s">
        <v>21</v>
      </c>
      <c r="C52" s="107">
        <f>'Anagrafe URP'!C59+Tributi!C63+Scuola!C64+Biblioteca!C81+Ambiente!C63+'Amm.vo Area Tecnica'!C63+'S.U.E. Amministrativa'!C63+'S.U.E. Tecnica'!C63+'Supporto Urbanistica'!C64+Teatro!C65</f>
        <v>55</v>
      </c>
      <c r="D52" s="20">
        <f>C52/C54</f>
        <v>0.2330508474576271</v>
      </c>
      <c r="E52" s="107">
        <f>'Anagrafe URP'!E59+Tributi!E63+Scuola!E64+Biblioteca!E81+Ambiente!E63+'Amm.vo Area Tecnica'!E63+'S.U.E. Amministrativa'!E63+'S.U.E. Tecnica'!E63+'Supporto Urbanistica'!E64+Teatro!E65</f>
        <v>60</v>
      </c>
      <c r="F52" s="20">
        <f>E52/E54</f>
        <v>0.31088082901554404</v>
      </c>
    </row>
    <row r="53" spans="2:10" ht="15" thickBot="1">
      <c r="B53" s="61" t="s">
        <v>90</v>
      </c>
      <c r="C53" s="137">
        <f>'Anagrafe URP'!C60+Tributi!C64+Scuola!C65+Biblioteca!C82+Ambiente!C64+'Amm.vo Area Tecnica'!C64+'S.U.E. Amministrativa'!C64+'S.U.E. Tecnica'!C64+'Supporto Urbanistica'!C65+Teatro!C66</f>
        <v>84</v>
      </c>
      <c r="D53" s="101">
        <f>C53/C54</f>
        <v>0.3559322033898305</v>
      </c>
      <c r="E53" s="137">
        <f>'Anagrafe URP'!E60+Tributi!E64+Scuola!E65+Biblioteca!E82+Ambiente!E64+'Amm.vo Area Tecnica'!E64+'S.U.E. Amministrativa'!E64+'S.U.E. Tecnica'!E64+'Supporto Urbanistica'!E65+Teatro!E66</f>
        <v>48</v>
      </c>
      <c r="F53" s="101">
        <f>E53/E54</f>
        <v>0.24870466321243523</v>
      </c>
      <c r="G53" s="103"/>
      <c r="H53" s="103"/>
      <c r="I53" s="103"/>
      <c r="J53" s="103"/>
    </row>
    <row r="54" spans="2:14" ht="14.25" thickBot="1" thickTop="1">
      <c r="B54" s="62" t="s">
        <v>4</v>
      </c>
      <c r="C54" s="51">
        <f>'Anagrafe URP'!C61+Tributi!C65+Scuola!C66+Biblioteca!C83+Ambiente!C65+'Amm.vo Area Tecnica'!C65+'S.U.E. Amministrativa'!C65+'S.U.E. Tecnica'!C65+'Supporto Urbanistica'!C66+Teatro!C63</f>
        <v>236</v>
      </c>
      <c r="D54" s="52">
        <f>SUM(D49:D53)</f>
        <v>1.0084745762711864</v>
      </c>
      <c r="E54" s="51">
        <f>'Anagrafe URP'!E61+Tributi!E65+Scuola!E66+Biblioteca!E83+Ambiente!E65+'Amm.vo Area Tecnica'!E65+'S.U.E. Amministrativa'!E65+'S.U.E. Tecnica'!E65+'Supporto Urbanistica'!E66+Teatro!E63</f>
        <v>193</v>
      </c>
      <c r="F54" s="52">
        <f>SUM(F49:F53)</f>
        <v>1</v>
      </c>
      <c r="G54" s="291" t="s">
        <v>201</v>
      </c>
      <c r="H54" s="292"/>
      <c r="I54" s="292"/>
      <c r="J54" s="292"/>
      <c r="K54" s="292"/>
      <c r="L54" s="292"/>
      <c r="M54" s="201"/>
      <c r="N54" s="102"/>
    </row>
    <row r="55" spans="2:4" ht="13.5" thickBot="1">
      <c r="B55" s="170"/>
      <c r="C55" s="84"/>
      <c r="D55" s="55"/>
    </row>
    <row r="56" spans="2:26" s="7" customFormat="1" ht="15">
      <c r="B56" s="221" t="s">
        <v>111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22"/>
    </row>
    <row r="57" spans="2:26" s="7" customFormat="1" ht="15.75" thickBot="1">
      <c r="B57" s="228" t="s">
        <v>101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95"/>
    </row>
    <row r="58" spans="2:26" s="7" customFormat="1" ht="15" thickBot="1">
      <c r="B58" s="238"/>
      <c r="C58" s="275" t="s">
        <v>18</v>
      </c>
      <c r="D58" s="277"/>
      <c r="E58" s="277"/>
      <c r="F58" s="277"/>
      <c r="G58" s="275" t="s">
        <v>19</v>
      </c>
      <c r="H58" s="277"/>
      <c r="I58" s="277"/>
      <c r="J58" s="276"/>
      <c r="K58" s="277" t="s">
        <v>20</v>
      </c>
      <c r="L58" s="277"/>
      <c r="M58" s="277"/>
      <c r="N58" s="277"/>
      <c r="O58" s="275" t="s">
        <v>21</v>
      </c>
      <c r="P58" s="277"/>
      <c r="Q58" s="277"/>
      <c r="R58" s="276"/>
      <c r="S58" s="277" t="s">
        <v>90</v>
      </c>
      <c r="T58" s="277"/>
      <c r="U58" s="277"/>
      <c r="V58" s="277"/>
      <c r="W58" s="293" t="s">
        <v>4</v>
      </c>
      <c r="X58" s="278"/>
      <c r="Y58" s="278"/>
      <c r="Z58" s="279"/>
    </row>
    <row r="59" spans="2:26" s="7" customFormat="1" ht="15.75" thickBot="1">
      <c r="B59" s="239"/>
      <c r="C59" s="294" t="s">
        <v>179</v>
      </c>
      <c r="D59" s="243"/>
      <c r="E59" s="294" t="s">
        <v>202</v>
      </c>
      <c r="F59" s="243"/>
      <c r="G59" s="294" t="s">
        <v>179</v>
      </c>
      <c r="H59" s="243"/>
      <c r="I59" s="294" t="s">
        <v>202</v>
      </c>
      <c r="J59" s="243"/>
      <c r="K59" s="294" t="s">
        <v>179</v>
      </c>
      <c r="L59" s="243"/>
      <c r="M59" s="294" t="s">
        <v>202</v>
      </c>
      <c r="N59" s="243"/>
      <c r="O59" s="294" t="s">
        <v>179</v>
      </c>
      <c r="P59" s="243"/>
      <c r="Q59" s="294" t="s">
        <v>202</v>
      </c>
      <c r="R59" s="243"/>
      <c r="S59" s="294" t="s">
        <v>179</v>
      </c>
      <c r="T59" s="243"/>
      <c r="U59" s="294" t="s">
        <v>202</v>
      </c>
      <c r="V59" s="243"/>
      <c r="W59" s="259" t="s">
        <v>179</v>
      </c>
      <c r="X59" s="230"/>
      <c r="Y59" s="259" t="s">
        <v>202</v>
      </c>
      <c r="Z59" s="230"/>
    </row>
    <row r="60" spans="2:26" s="7" customFormat="1" ht="14.25">
      <c r="B60" s="22" t="s">
        <v>27</v>
      </c>
      <c r="C60" s="136">
        <f>'Anagrafe URP'!C67+Tributi!C71+Scuola!C72+Biblioteca!C89+Ludoteca!C73+Fonoteca!C72+Teatro!C68+'C.E.A.S.'!C63+'Centro Intercultura'!C62+Archivi!C64+Ambiente!C71+'Amm.vo Area Tecnica'!C71+'S.U.E. Amministrativa'!C71+'S.U.E. Tecnica'!C71+'Supporto Urbanistica'!C72</f>
        <v>10</v>
      </c>
      <c r="D60" s="191">
        <f aca="true" t="shared" si="2" ref="D60:D66">C60/W60</f>
        <v>0.025839793281653745</v>
      </c>
      <c r="E60" s="136">
        <f>'Anagrafe URP'!E67+Tributi!E71+Scuola!E72+Biblioteca!E89+Ludoteca!E73+Fonoteca!E72+Teatro!E68+'C.E.A.S.'!E63+'Centro Intercultura'!E62+Archivi!E64+Ambiente!E71+'Amm.vo Area Tecnica'!E71+'S.U.E. Amministrativa'!E71+'S.U.E. Tecnica'!E71+'Supporto Urbanistica'!E72</f>
        <v>14</v>
      </c>
      <c r="F60" s="191">
        <f aca="true" t="shared" si="3" ref="F60:F66">E60/Y60</f>
        <v>0.0340632603406326</v>
      </c>
      <c r="G60" s="136">
        <f>'Anagrafe URP'!G67+Tributi!G71+Scuola!G72+Biblioteca!G89+Ludoteca!G73+Fonoteca!G72+Teatro!G68+'C.E.A.S.'!G63+'Centro Intercultura'!G62+Archivi!G64+Ambiente!G71+'Amm.vo Area Tecnica'!G71+'S.U.E. Amministrativa'!G71+'S.U.E. Tecnica'!G71+'Supporto Urbanistica'!G72</f>
        <v>69</v>
      </c>
      <c r="H60" s="191">
        <f aca="true" t="shared" si="4" ref="H60:H66">G60/W60</f>
        <v>0.17829457364341086</v>
      </c>
      <c r="I60" s="136">
        <f>'Anagrafe URP'!I67+Tributi!I71+Scuola!I72+Biblioteca!I89+Ludoteca!I73+Fonoteca!I72+Teatro!I68+'C.E.A.S.'!I63+'Centro Intercultura'!I62+Archivi!I64+Ambiente!I71+'Amm.vo Area Tecnica'!I71+'S.U.E. Amministrativa'!I71+'S.U.E. Tecnica'!I71+'Supporto Urbanistica'!I72</f>
        <v>88</v>
      </c>
      <c r="J60" s="191">
        <f aca="true" t="shared" si="5" ref="J60:J66">I60/Y60</f>
        <v>0.2141119221411192</v>
      </c>
      <c r="K60" s="136">
        <f>'Anagrafe URP'!K67+Tributi!K71+Scuola!K72+Biblioteca!K89+Ludoteca!K73+Fonoteca!K72+Teatro!K68+'C.E.A.S.'!K63+'Centro Intercultura'!K62+Archivi!K64+Ambiente!K71+'Amm.vo Area Tecnica'!K71+'S.U.E. Amministrativa'!K71+'S.U.E. Tecnica'!K71+'Supporto Urbanistica'!K72</f>
        <v>90</v>
      </c>
      <c r="L60" s="191">
        <f aca="true" t="shared" si="6" ref="L60:L66">K60/W60</f>
        <v>0.23255813953488372</v>
      </c>
      <c r="M60" s="136">
        <f>'Anagrafe URP'!M67+Tributi!M71+Scuola!M72+Biblioteca!M89+Ludoteca!M73+Fonoteca!M72+Teatro!M68+'C.E.A.S.'!M63+'Centro Intercultura'!M62+Archivi!M64+Ambiente!M71+'Amm.vo Area Tecnica'!M71+'S.U.E. Amministrativa'!M71+'S.U.E. Tecnica'!M71+'Supporto Urbanistica'!M72</f>
        <v>141</v>
      </c>
      <c r="N60" s="191">
        <f aca="true" t="shared" si="7" ref="N60:N66">M60/Y60</f>
        <v>0.34306569343065696</v>
      </c>
      <c r="O60" s="136">
        <f>'Anagrafe URP'!O67+Tributi!O71+Scuola!O72+Biblioteca!O89+Ludoteca!O73+Fonoteca!O72+Teatro!O68+'C.E.A.S.'!O63+'Centro Intercultura'!O62+Archivi!O64+Ambiente!O71+'Amm.vo Area Tecnica'!O71+'S.U.E. Amministrativa'!O71+'S.U.E. Tecnica'!O71+'Supporto Urbanistica'!O72</f>
        <v>209</v>
      </c>
      <c r="P60" s="191">
        <f aca="true" t="shared" si="8" ref="P60:P66">O60/W60</f>
        <v>0.5400516795865633</v>
      </c>
      <c r="Q60" s="136">
        <f>'Anagrafe URP'!Q67+Tributi!Q71+Scuola!Q72+Biblioteca!Q89+Ludoteca!Q73+Fonoteca!Q72+Teatro!Q68+'C.E.A.S.'!Q63+'Centro Intercultura'!Q62+Archivi!Q64+Ambiente!Q71+'Amm.vo Area Tecnica'!Q71+'S.U.E. Amministrativa'!Q71+'S.U.E. Tecnica'!Q71+'Supporto Urbanistica'!Q72</f>
        <v>156</v>
      </c>
      <c r="R60" s="191">
        <f aca="true" t="shared" si="9" ref="R60:R66">Q60/Y60</f>
        <v>0.3795620437956204</v>
      </c>
      <c r="S60" s="136">
        <f>'Anagrafe URP'!S67+Tributi!S71+Scuola!S72+Biblioteca!S89+Ludoteca!S73+Fonoteca!S72+Teatro!S68+'C.E.A.S.'!S63+'Centro Intercultura'!S62+Archivi!S64+Ambiente!S71+'Amm.vo Area Tecnica'!S71+'S.U.E. Amministrativa'!S71+'S.U.E. Tecnica'!S71+'Supporto Urbanistica'!S72</f>
        <v>9</v>
      </c>
      <c r="T60" s="191">
        <f aca="true" t="shared" si="10" ref="T60:T66">S60/W60</f>
        <v>0.023255813953488372</v>
      </c>
      <c r="U60" s="136">
        <f>'Anagrafe URP'!U67+Tributi!U71+Scuola!U72+Biblioteca!U89+Ludoteca!U73+Fonoteca!U72+Teatro!U68+'C.E.A.S.'!U63+'Centro Intercultura'!U62+Archivi!U64+Ambiente!U71+'Amm.vo Area Tecnica'!U71+'S.U.E. Amministrativa'!U71+'S.U.E. Tecnica'!U71+'Supporto Urbanistica'!U72</f>
        <v>12</v>
      </c>
      <c r="V60" s="191">
        <f aca="true" t="shared" si="11" ref="V60:V66">U60/Y60</f>
        <v>0.029197080291970802</v>
      </c>
      <c r="W60" s="126">
        <f>O60+K60+G60+C60+S60</f>
        <v>387</v>
      </c>
      <c r="X60" s="192">
        <f aca="true" t="shared" si="12" ref="X60:X66">D60+H60+L60+P60+T60</f>
        <v>1</v>
      </c>
      <c r="Y60" s="126">
        <f>Q60+M60+I60+E60+U60</f>
        <v>411</v>
      </c>
      <c r="Z60" s="192">
        <f aca="true" t="shared" si="13" ref="Z60:Z66">F60+J60+N60+R60+V60</f>
        <v>1</v>
      </c>
    </row>
    <row r="61" spans="2:26" s="7" customFormat="1" ht="28.5">
      <c r="B61" s="22" t="s">
        <v>22</v>
      </c>
      <c r="C61" s="91">
        <f>'Anagrafe URP'!C68+Tributi!C72+Scuola!C73+Biblioteca!C90+Ludoteca!C74+Fonoteca!C73+Teatro!C69+'C.E.A.S.'!C64+'Centro Intercultura'!C63+Archivi!C65+Ambiente!C72+'Amm.vo Area Tecnica'!C72+'S.U.E. Amministrativa'!C72+'S.U.E. Tecnica'!C72+'Supporto Urbanistica'!C73</f>
        <v>0</v>
      </c>
      <c r="D61" s="186">
        <f t="shared" si="2"/>
        <v>0</v>
      </c>
      <c r="E61" s="91">
        <f>'Anagrafe URP'!E68+Tributi!E72+Scuola!E73+Biblioteca!E90+Ludoteca!E74+Fonoteca!E73+Teatro!E69+'C.E.A.S.'!E64+'Centro Intercultura'!E63+Archivi!E65+Ambiente!E72+'Amm.vo Area Tecnica'!E72+'S.U.E. Amministrativa'!E72+'S.U.E. Tecnica'!E72+'Supporto Urbanistica'!E73</f>
        <v>0</v>
      </c>
      <c r="F61" s="186">
        <f t="shared" si="3"/>
        <v>0</v>
      </c>
      <c r="G61" s="91">
        <f>'Anagrafe URP'!G68+Tributi!G72+Scuola!G73+Biblioteca!G90+Ludoteca!G74+Fonoteca!G73+Teatro!G69+'C.E.A.S.'!G64+'Centro Intercultura'!G63+Archivi!G65+Ambiente!G72+'Amm.vo Area Tecnica'!G72+'S.U.E. Amministrativa'!G72+'S.U.E. Tecnica'!G72+'Supporto Urbanistica'!G73</f>
        <v>13</v>
      </c>
      <c r="H61" s="186">
        <f t="shared" si="4"/>
        <v>0.03504043126684636</v>
      </c>
      <c r="I61" s="91">
        <f>'Anagrafe URP'!I68+Tributi!I72+Scuola!I73+Biblioteca!I90+Ludoteca!I74+Fonoteca!I73+Teatro!I69+'C.E.A.S.'!I64+'Centro Intercultura'!I63+Archivi!I65+Ambiente!I72+'Amm.vo Area Tecnica'!I72+'S.U.E. Amministrativa'!I72+'S.U.E. Tecnica'!I72+'Supporto Urbanistica'!I73</f>
        <v>62</v>
      </c>
      <c r="J61" s="186">
        <f t="shared" si="5"/>
        <v>0.1451990632318501</v>
      </c>
      <c r="K61" s="91">
        <f>'Anagrafe URP'!K68+Tributi!K72+Scuola!K73+Biblioteca!K90+Ludoteca!K74+Fonoteca!K73+Teatro!K69+'C.E.A.S.'!K64+'Centro Intercultura'!K63+Archivi!K65+Ambiente!K72+'Amm.vo Area Tecnica'!K72+'S.U.E. Amministrativa'!K72+'S.U.E. Tecnica'!K72+'Supporto Urbanistica'!K73</f>
        <v>34</v>
      </c>
      <c r="L61" s="186">
        <f t="shared" si="6"/>
        <v>0.09164420485175202</v>
      </c>
      <c r="M61" s="91">
        <f>'Anagrafe URP'!M68+Tributi!M72+Scuola!M73+Biblioteca!M90+Ludoteca!M74+Fonoteca!M73+Teatro!M69+'C.E.A.S.'!M64+'Centro Intercultura'!M63+Archivi!M65+Ambiente!M72+'Amm.vo Area Tecnica'!M72+'S.U.E. Amministrativa'!M72+'S.U.E. Tecnica'!M72+'Supporto Urbanistica'!M73</f>
        <v>82</v>
      </c>
      <c r="N61" s="186">
        <f t="shared" si="7"/>
        <v>0.1920374707259953</v>
      </c>
      <c r="O61" s="91">
        <f>'Anagrafe URP'!O68+Tributi!O72+Scuola!O73+Biblioteca!O90+Ludoteca!O74+Fonoteca!O73+Teatro!O69+'C.E.A.S.'!O64+'Centro Intercultura'!O63+Archivi!O65+Ambiente!O72+'Amm.vo Area Tecnica'!O72+'S.U.E. Amministrativa'!O72+'S.U.E. Tecnica'!O72+'Supporto Urbanistica'!O73</f>
        <v>315</v>
      </c>
      <c r="P61" s="186">
        <f t="shared" si="8"/>
        <v>0.8490566037735849</v>
      </c>
      <c r="Q61" s="91">
        <f>'Anagrafe URP'!Q68+Tributi!Q72+Scuola!Q73+Biblioteca!Q90+Ludoteca!Q74+Fonoteca!Q73+Teatro!Q69+'C.E.A.S.'!Q64+'Centro Intercultura'!Q63+Archivi!Q65+Ambiente!Q72+'Amm.vo Area Tecnica'!Q72+'S.U.E. Amministrativa'!Q72+'S.U.E. Tecnica'!Q72+'Supporto Urbanistica'!Q73</f>
        <v>269</v>
      </c>
      <c r="R61" s="186">
        <f t="shared" si="9"/>
        <v>0.629976580796253</v>
      </c>
      <c r="S61" s="91">
        <f>'Anagrafe URP'!S68+Tributi!S72+Scuola!S73+Biblioteca!S90+Ludoteca!S74+Fonoteca!S73+Teatro!S69+'C.E.A.S.'!S64+'Centro Intercultura'!S63+Archivi!S65+Ambiente!S72+'Amm.vo Area Tecnica'!S72+'S.U.E. Amministrativa'!S72+'S.U.E. Tecnica'!S72+'Supporto Urbanistica'!S73</f>
        <v>9</v>
      </c>
      <c r="T61" s="186">
        <f t="shared" si="10"/>
        <v>0.02425876010781671</v>
      </c>
      <c r="U61" s="91">
        <f>'Anagrafe URP'!U68+Tributi!U72+Scuola!U73+Biblioteca!U90+Ludoteca!U74+Fonoteca!U73+Teatro!U69+'C.E.A.S.'!U64+'Centro Intercultura'!U63+Archivi!U65+Ambiente!U72+'Amm.vo Area Tecnica'!U72+'S.U.E. Amministrativa'!U72+'S.U.E. Tecnica'!U72+'Supporto Urbanistica'!U73</f>
        <v>14</v>
      </c>
      <c r="V61" s="186">
        <f t="shared" si="11"/>
        <v>0.03278688524590164</v>
      </c>
      <c r="W61" s="71">
        <f aca="true" t="shared" si="14" ref="W61:W66">O61+K61+G61+C61+S61</f>
        <v>371</v>
      </c>
      <c r="X61" s="48">
        <f t="shared" si="12"/>
        <v>1</v>
      </c>
      <c r="Y61" s="71">
        <f aca="true" t="shared" si="15" ref="Y61:Y66">Q61+M61+I61+E61+U61</f>
        <v>427</v>
      </c>
      <c r="Z61" s="48">
        <f t="shared" si="13"/>
        <v>1</v>
      </c>
    </row>
    <row r="62" spans="2:26" s="7" customFormat="1" ht="28.5">
      <c r="B62" s="22" t="s">
        <v>23</v>
      </c>
      <c r="C62" s="91">
        <f>'Anagrafe URP'!C69+Tributi!C73+Scuola!C74+Biblioteca!C91+Ludoteca!C75+Fonoteca!C74+Teatro!C70+'C.E.A.S.'!C65+'Centro Intercultura'!C64+Archivi!C66+Ambiente!C73+'Amm.vo Area Tecnica'!C73+'S.U.E. Amministrativa'!C73+'S.U.E. Tecnica'!C73+'Supporto Urbanistica'!C74</f>
        <v>0</v>
      </c>
      <c r="D62" s="186">
        <f t="shared" si="2"/>
        <v>0</v>
      </c>
      <c r="E62" s="91">
        <f>'Anagrafe URP'!E69+Tributi!E73+Scuola!E74+Biblioteca!E91+Ludoteca!E75+Fonoteca!E74+Teatro!E70+'C.E.A.S.'!E65+'Centro Intercultura'!E64+Archivi!E66+Ambiente!E73+'Amm.vo Area Tecnica'!E73+'S.U.E. Amministrativa'!E73+'S.U.E. Tecnica'!E73+'Supporto Urbanistica'!E74</f>
        <v>2</v>
      </c>
      <c r="F62" s="186">
        <f t="shared" si="3"/>
        <v>0.004672897196261682</v>
      </c>
      <c r="G62" s="91">
        <f>'Anagrafe URP'!G69+Tributi!G73+Scuola!G74+Biblioteca!G91+Ludoteca!G75+Fonoteca!G74+Teatro!G70+'C.E.A.S.'!G65+'Centro Intercultura'!G64+Archivi!G66+Ambiente!G73+'Amm.vo Area Tecnica'!G73+'S.U.E. Amministrativa'!G73+'S.U.E. Tecnica'!G73+'Supporto Urbanistica'!G74</f>
        <v>17</v>
      </c>
      <c r="H62" s="186">
        <f t="shared" si="4"/>
        <v>0.04594594594594595</v>
      </c>
      <c r="I62" s="91">
        <f>'Anagrafe URP'!I69+Tributi!I73+Scuola!I74+Biblioteca!I91+Ludoteca!I75+Fonoteca!I74+Teatro!I70+'C.E.A.S.'!I65+'Centro Intercultura'!I64+Archivi!I66+Ambiente!I73+'Amm.vo Area Tecnica'!I73+'S.U.E. Amministrativa'!I73+'S.U.E. Tecnica'!I73+'Supporto Urbanistica'!I74</f>
        <v>65</v>
      </c>
      <c r="J62" s="186">
        <f t="shared" si="5"/>
        <v>0.15186915887850466</v>
      </c>
      <c r="K62" s="91">
        <f>'Anagrafe URP'!K69+Tributi!K73+Scuola!K74+Biblioteca!K91+Ludoteca!K75+Fonoteca!K74+Teatro!K70+'C.E.A.S.'!K65+'Centro Intercultura'!K64+Archivi!K66+Ambiente!K73+'Amm.vo Area Tecnica'!K73+'S.U.E. Amministrativa'!K73+'S.U.E. Tecnica'!K73+'Supporto Urbanistica'!K74</f>
        <v>41</v>
      </c>
      <c r="L62" s="186">
        <f t="shared" si="6"/>
        <v>0.11081081081081082</v>
      </c>
      <c r="M62" s="91">
        <f>'Anagrafe URP'!M69+Tributi!M73+Scuola!M74+Biblioteca!M91+Ludoteca!M75+Fonoteca!M74+Teatro!M70+'C.E.A.S.'!M65+'Centro Intercultura'!M64+Archivi!M66+Ambiente!M73+'Amm.vo Area Tecnica'!M73+'S.U.E. Amministrativa'!M73+'S.U.E. Tecnica'!M73+'Supporto Urbanistica'!M74</f>
        <v>97</v>
      </c>
      <c r="N62" s="186">
        <f t="shared" si="7"/>
        <v>0.2266355140186916</v>
      </c>
      <c r="O62" s="91">
        <f>'Anagrafe URP'!O69+Tributi!O73+Scuola!O74+Biblioteca!O91+Ludoteca!O75+Fonoteca!O74+Teatro!O70+'C.E.A.S.'!O65+'Centro Intercultura'!O64+Archivi!O66+Ambiente!O73+'Amm.vo Area Tecnica'!O73+'S.U.E. Amministrativa'!O73+'S.U.E. Tecnica'!O73+'Supporto Urbanistica'!O74</f>
        <v>302</v>
      </c>
      <c r="P62" s="186">
        <f t="shared" si="8"/>
        <v>0.8162162162162162</v>
      </c>
      <c r="Q62" s="91">
        <f>'Anagrafe URP'!Q69+Tributi!Q73+Scuola!Q74+Biblioteca!Q91+Ludoteca!Q75+Fonoteca!Q74+Teatro!Q70+'C.E.A.S.'!Q65+'Centro Intercultura'!Q64+Archivi!Q66+Ambiente!Q73+'Amm.vo Area Tecnica'!Q73+'S.U.E. Amministrativa'!Q73+'S.U.E. Tecnica'!Q73+'Supporto Urbanistica'!Q74</f>
        <v>251</v>
      </c>
      <c r="R62" s="186">
        <f t="shared" si="9"/>
        <v>0.5864485981308412</v>
      </c>
      <c r="S62" s="91">
        <f>'Anagrafe URP'!S69+Tributi!S73+Scuola!S74+Biblioteca!S91+Ludoteca!S75+Fonoteca!S74+Teatro!S70+'C.E.A.S.'!S65+'Centro Intercultura'!S64+Archivi!S66+Ambiente!S73+'Amm.vo Area Tecnica'!S73+'S.U.E. Amministrativa'!S73+'S.U.E. Tecnica'!S73+'Supporto Urbanistica'!S74</f>
        <v>10</v>
      </c>
      <c r="T62" s="186">
        <f t="shared" si="10"/>
        <v>0.02702702702702703</v>
      </c>
      <c r="U62" s="91">
        <f>'Anagrafe URP'!U69+Tributi!U73+Scuola!U74+Biblioteca!U91+Ludoteca!U75+Fonoteca!U74+Teatro!U70+'C.E.A.S.'!U65+'Centro Intercultura'!U64+Archivi!U66+Ambiente!U73+'Amm.vo Area Tecnica'!U73+'S.U.E. Amministrativa'!U73+'S.U.E. Tecnica'!U73+'Supporto Urbanistica'!U74</f>
        <v>13</v>
      </c>
      <c r="V62" s="186">
        <f t="shared" si="11"/>
        <v>0.030373831775700934</v>
      </c>
      <c r="W62" s="71">
        <f t="shared" si="14"/>
        <v>370</v>
      </c>
      <c r="X62" s="48">
        <f t="shared" si="12"/>
        <v>1</v>
      </c>
      <c r="Y62" s="71">
        <f t="shared" si="15"/>
        <v>428</v>
      </c>
      <c r="Z62" s="48">
        <f t="shared" si="13"/>
        <v>1</v>
      </c>
    </row>
    <row r="63" spans="2:26" s="7" customFormat="1" ht="14.25">
      <c r="B63" s="22" t="s">
        <v>114</v>
      </c>
      <c r="C63" s="91">
        <f>'Anagrafe URP'!C70+Tributi!C74+Scuola!C75+Biblioteca!C92+Ludoteca!C76+Fonoteca!C75+Teatro!C71+'C.E.A.S.'!C66+'Centro Intercultura'!C65+Archivi!C67+Ambiente!C74+'Amm.vo Area Tecnica'!C74+'S.U.E. Amministrativa'!C74+'S.U.E. Tecnica'!C74+'Supporto Urbanistica'!C75</f>
        <v>1</v>
      </c>
      <c r="D63" s="186">
        <f t="shared" si="2"/>
        <v>0.002688172043010753</v>
      </c>
      <c r="E63" s="91">
        <f>'Anagrafe URP'!E70+Tributi!E74+Scuola!E75+Biblioteca!E92+Ludoteca!E76+Fonoteca!E75+Teatro!E71+'C.E.A.S.'!E66+'Centro Intercultura'!E65+Archivi!E67+Ambiente!E74+'Amm.vo Area Tecnica'!E74+'S.U.E. Amministrativa'!E74+'S.U.E. Tecnica'!E74+'Supporto Urbanistica'!E75</f>
        <v>1</v>
      </c>
      <c r="F63" s="186">
        <f t="shared" si="3"/>
        <v>0.002352941176470588</v>
      </c>
      <c r="G63" s="91">
        <f>'Anagrafe URP'!G70+Tributi!G74+Scuola!G75+Biblioteca!G92+Ludoteca!G76+Fonoteca!G75+Teatro!G71+'C.E.A.S.'!G66+'Centro Intercultura'!G65+Archivi!G67+Ambiente!G74+'Amm.vo Area Tecnica'!G74+'S.U.E. Amministrativa'!G74+'S.U.E. Tecnica'!G74+'Supporto Urbanistica'!G75</f>
        <v>15</v>
      </c>
      <c r="H63" s="186">
        <f t="shared" si="4"/>
        <v>0.04032258064516129</v>
      </c>
      <c r="I63" s="91">
        <f>'Anagrafe URP'!I70+Tributi!I74+Scuola!I75+Biblioteca!I92+Ludoteca!I76+Fonoteca!I75+Teatro!I71+'C.E.A.S.'!I66+'Centro Intercultura'!I65+Archivi!I67+Ambiente!I74+'Amm.vo Area Tecnica'!I74+'S.U.E. Amministrativa'!I74+'S.U.E. Tecnica'!I74+'Supporto Urbanistica'!I75</f>
        <v>64</v>
      </c>
      <c r="J63" s="186">
        <f t="shared" si="5"/>
        <v>0.15058823529411763</v>
      </c>
      <c r="K63" s="91">
        <f>'Anagrafe URP'!K70+Tributi!K74+Scuola!K75+Biblioteca!K92+Ludoteca!K76+Fonoteca!K75+Teatro!K71+'C.E.A.S.'!K66+'Centro Intercultura'!K65+Archivi!K67+Ambiente!K74+'Amm.vo Area Tecnica'!K74+'S.U.E. Amministrativa'!K74+'S.U.E. Tecnica'!K74+'Supporto Urbanistica'!K75</f>
        <v>61</v>
      </c>
      <c r="L63" s="186">
        <f t="shared" si="6"/>
        <v>0.1639784946236559</v>
      </c>
      <c r="M63" s="91">
        <f>'Anagrafe URP'!M70+Tributi!M74+Scuola!M75+Biblioteca!M92+Ludoteca!M76+Fonoteca!M75+Teatro!M71+'C.E.A.S.'!M66+'Centro Intercultura'!M65+Archivi!M67+Ambiente!M74+'Amm.vo Area Tecnica'!M74+'S.U.E. Amministrativa'!M74+'S.U.E. Tecnica'!M74+'Supporto Urbanistica'!M75</f>
        <v>119</v>
      </c>
      <c r="N63" s="186">
        <f t="shared" si="7"/>
        <v>0.28</v>
      </c>
      <c r="O63" s="91">
        <f>'Anagrafe URP'!O70+Tributi!O74+Scuola!O75+Biblioteca!O92+Ludoteca!O76+Fonoteca!O75+Teatro!O71+'C.E.A.S.'!O66+'Centro Intercultura'!O65+Archivi!O67+Ambiente!O74+'Amm.vo Area Tecnica'!O74+'S.U.E. Amministrativa'!O74+'S.U.E. Tecnica'!O74+'Supporto Urbanistica'!O75</f>
        <v>281</v>
      </c>
      <c r="P63" s="186">
        <f t="shared" si="8"/>
        <v>0.7553763440860215</v>
      </c>
      <c r="Q63" s="91">
        <f>'Anagrafe URP'!Q70+Tributi!Q74+Scuola!Q75+Biblioteca!Q92+Ludoteca!Q76+Fonoteca!Q75+Teatro!Q71+'C.E.A.S.'!Q66+'Centro Intercultura'!Q65+Archivi!Q67+Ambiente!Q74+'Amm.vo Area Tecnica'!Q74+'S.U.E. Amministrativa'!Q74+'S.U.E. Tecnica'!Q74+'Supporto Urbanistica'!Q75</f>
        <v>223</v>
      </c>
      <c r="R63" s="186">
        <f t="shared" si="9"/>
        <v>0.5247058823529411</v>
      </c>
      <c r="S63" s="91">
        <f>'Anagrafe URP'!S70+Tributi!S74+Scuola!S75+Biblioteca!S92+Ludoteca!S76+Fonoteca!S75+Teatro!S71+'C.E.A.S.'!S66+'Centro Intercultura'!S65+Archivi!S67+Ambiente!S74+'Amm.vo Area Tecnica'!S74+'S.U.E. Amministrativa'!S74+'S.U.E. Tecnica'!S74+'Supporto Urbanistica'!S75</f>
        <v>14</v>
      </c>
      <c r="T63" s="186">
        <f t="shared" si="10"/>
        <v>0.03763440860215054</v>
      </c>
      <c r="U63" s="91">
        <f>'Anagrafe URP'!U70+Tributi!U74+Scuola!U75+Biblioteca!U92+Ludoteca!U76+Fonoteca!U75+Teatro!U71+'C.E.A.S.'!U66+'Centro Intercultura'!U65+Archivi!U67+Ambiente!U74+'Amm.vo Area Tecnica'!U74+'S.U.E. Amministrativa'!U74+'S.U.E. Tecnica'!U74+'Supporto Urbanistica'!U75</f>
        <v>18</v>
      </c>
      <c r="V63" s="186">
        <f t="shared" si="11"/>
        <v>0.042352941176470586</v>
      </c>
      <c r="W63" s="71">
        <f t="shared" si="14"/>
        <v>372</v>
      </c>
      <c r="X63" s="48">
        <f t="shared" si="12"/>
        <v>1</v>
      </c>
      <c r="Y63" s="71">
        <f t="shared" si="15"/>
        <v>425</v>
      </c>
      <c r="Z63" s="48">
        <f t="shared" si="13"/>
        <v>1</v>
      </c>
    </row>
    <row r="64" spans="2:26" s="7" customFormat="1" ht="28.5">
      <c r="B64" s="22" t="s">
        <v>115</v>
      </c>
      <c r="C64" s="91">
        <f>'Anagrafe URP'!C71+Tributi!C75+Scuola!C76+Biblioteca!C93+Ludoteca!C77+Fonoteca!C76+Teatro!C72+'C.E.A.S.'!C67+'Centro Intercultura'!C66+Archivi!C68+Ambiente!C75+'Amm.vo Area Tecnica'!C75+'S.U.E. Amministrativa'!C75+'S.U.E. Tecnica'!C75+'Supporto Urbanistica'!C76</f>
        <v>3</v>
      </c>
      <c r="D64" s="186">
        <f t="shared" si="2"/>
        <v>0.007957559681697613</v>
      </c>
      <c r="E64" s="91">
        <f>'Anagrafe URP'!E71+Tributi!E75+Scuola!E76+Biblioteca!E93+Ludoteca!E77+Fonoteca!E76+Teatro!E72+'C.E.A.S.'!E67+'Centro Intercultura'!E66+Archivi!E68+Ambiente!E75+'Amm.vo Area Tecnica'!E75+'S.U.E. Amministrativa'!E75+'S.U.E. Tecnica'!E75+'Supporto Urbanistica'!E76</f>
        <v>0</v>
      </c>
      <c r="F64" s="186">
        <f t="shared" si="3"/>
        <v>0</v>
      </c>
      <c r="G64" s="91">
        <f>'Anagrafe URP'!G71+Tributi!G75+Scuola!G76+Biblioteca!G93+Ludoteca!G77+Fonoteca!G76+Teatro!G72+'C.E.A.S.'!G67+'Centro Intercultura'!G66+Archivi!G68+Ambiente!G75+'Amm.vo Area Tecnica'!G75+'S.U.E. Amministrativa'!G75+'S.U.E. Tecnica'!G75+'Supporto Urbanistica'!G76</f>
        <v>20</v>
      </c>
      <c r="H64" s="186">
        <f t="shared" si="4"/>
        <v>0.05305039787798409</v>
      </c>
      <c r="I64" s="91">
        <f>'Anagrafe URP'!I71+Tributi!I75+Scuola!I76+Biblioteca!I93+Ludoteca!I77+Fonoteca!I76+Teatro!I72+'C.E.A.S.'!I67+'Centro Intercultura'!I66+Archivi!I68+Ambiente!I75+'Amm.vo Area Tecnica'!I75+'S.U.E. Amministrativa'!I75+'S.U.E. Tecnica'!I75+'Supporto Urbanistica'!I76</f>
        <v>55</v>
      </c>
      <c r="J64" s="186">
        <f t="shared" si="5"/>
        <v>0.13064133016627077</v>
      </c>
      <c r="K64" s="91">
        <f>'Anagrafe URP'!K71+Tributi!K75+Scuola!K76+Biblioteca!K93+Ludoteca!K77+Fonoteca!K76+Teatro!K72+'C.E.A.S.'!K67+'Centro Intercultura'!K66+Archivi!K68+Ambiente!K75+'Amm.vo Area Tecnica'!K75+'S.U.E. Amministrativa'!K75+'S.U.E. Tecnica'!K75+'Supporto Urbanistica'!K76</f>
        <v>71</v>
      </c>
      <c r="L64" s="186">
        <f t="shared" si="6"/>
        <v>0.1883289124668435</v>
      </c>
      <c r="M64" s="91">
        <f>'Anagrafe URP'!M71+Tributi!M75+Scuola!M76+Biblioteca!M93+Ludoteca!M77+Fonoteca!M76+Teatro!M72+'C.E.A.S.'!M67+'Centro Intercultura'!M66+Archivi!M68+Ambiente!M75+'Amm.vo Area Tecnica'!M75+'S.U.E. Amministrativa'!M75+'S.U.E. Tecnica'!M75+'Supporto Urbanistica'!M76</f>
        <v>112</v>
      </c>
      <c r="N64" s="186">
        <f t="shared" si="7"/>
        <v>0.2660332541567696</v>
      </c>
      <c r="O64" s="91">
        <f>'Anagrafe URP'!O71+Tributi!O75+Scuola!O76+Biblioteca!O93+Ludoteca!O77+Fonoteca!O76+Teatro!O72+'C.E.A.S.'!O67+'Centro Intercultura'!O66+Archivi!O68+Ambiente!O75+'Amm.vo Area Tecnica'!O75+'S.U.E. Amministrativa'!O75+'S.U.E. Tecnica'!O75+'Supporto Urbanistica'!O76</f>
        <v>269</v>
      </c>
      <c r="P64" s="186">
        <f t="shared" si="8"/>
        <v>0.713527851458886</v>
      </c>
      <c r="Q64" s="91">
        <f>'Anagrafe URP'!Q71+Tributi!Q75+Scuola!Q76+Biblioteca!Q93+Ludoteca!Q77+Fonoteca!Q76+Teatro!Q72+'C.E.A.S.'!Q67+'Centro Intercultura'!Q66+Archivi!Q68+Ambiente!Q75+'Amm.vo Area Tecnica'!Q75+'S.U.E. Amministrativa'!Q75+'S.U.E. Tecnica'!Q75+'Supporto Urbanistica'!Q76</f>
        <v>231</v>
      </c>
      <c r="R64" s="186">
        <f t="shared" si="9"/>
        <v>0.5486935866983373</v>
      </c>
      <c r="S64" s="91">
        <f>'Anagrafe URP'!S71+Tributi!S75+Scuola!S76+Biblioteca!S93+Ludoteca!S77+Fonoteca!S76+Teatro!S72+'C.E.A.S.'!S67+'Centro Intercultura'!S66+Archivi!S68+Ambiente!S75+'Amm.vo Area Tecnica'!S75+'S.U.E. Amministrativa'!S75+'S.U.E. Tecnica'!S75+'Supporto Urbanistica'!S76</f>
        <v>14</v>
      </c>
      <c r="T64" s="186">
        <f t="shared" si="10"/>
        <v>0.03713527851458886</v>
      </c>
      <c r="U64" s="91">
        <f>'Anagrafe URP'!U71+Tributi!U75+Scuola!U76+Biblioteca!U93+Ludoteca!U77+Fonoteca!U76+Teatro!U72+'C.E.A.S.'!U67+'Centro Intercultura'!U66+Archivi!U68+Ambiente!U75+'Amm.vo Area Tecnica'!U75+'S.U.E. Amministrativa'!U75+'S.U.E. Tecnica'!U75+'Supporto Urbanistica'!U76</f>
        <v>23</v>
      </c>
      <c r="V64" s="186">
        <f t="shared" si="11"/>
        <v>0.05463182897862233</v>
      </c>
      <c r="W64" s="71">
        <f t="shared" si="14"/>
        <v>377</v>
      </c>
      <c r="X64" s="48">
        <f t="shared" si="12"/>
        <v>1</v>
      </c>
      <c r="Y64" s="71">
        <f t="shared" si="15"/>
        <v>421</v>
      </c>
      <c r="Z64" s="48">
        <f t="shared" si="13"/>
        <v>1</v>
      </c>
    </row>
    <row r="65" spans="2:26" s="7" customFormat="1" ht="28.5">
      <c r="B65" s="22" t="s">
        <v>116</v>
      </c>
      <c r="C65" s="91">
        <f>'Anagrafe URP'!C72+Tributi!C76+Scuola!C77+Biblioteca!C94+Ludoteca!C78+Fonoteca!C77+Teatro!C73+'C.E.A.S.'!C68+'Centro Intercultura'!C67+Archivi!C69+Ambiente!C76+'Amm.vo Area Tecnica'!C76+'S.U.E. Amministrativa'!C76+'S.U.E. Tecnica'!C76+'Supporto Urbanistica'!C77</f>
        <v>8</v>
      </c>
      <c r="D65" s="186">
        <f t="shared" si="2"/>
        <v>0.021220159151193633</v>
      </c>
      <c r="E65" s="91">
        <f>'Anagrafe URP'!E72+Tributi!E76+Scuola!E77+Biblioteca!E94+Ludoteca!E78+Fonoteca!E77+Teatro!E73+'C.E.A.S.'!E68+'Centro Intercultura'!E67+Archivi!E69+Ambiente!E76+'Amm.vo Area Tecnica'!E76+'S.U.E. Amministrativa'!E76+'S.U.E. Tecnica'!E76+'Supporto Urbanistica'!E77</f>
        <v>3</v>
      </c>
      <c r="F65" s="186">
        <f t="shared" si="3"/>
        <v>0.007125890736342043</v>
      </c>
      <c r="G65" s="91">
        <f>'Anagrafe URP'!G72+Tributi!G76+Scuola!G77+Biblioteca!G94+Ludoteca!G78+Fonoteca!G77+Teatro!G73+'C.E.A.S.'!G68+'Centro Intercultura'!G67+Archivi!G69+Ambiente!G76+'Amm.vo Area Tecnica'!G76+'S.U.E. Amministrativa'!G76+'S.U.E. Tecnica'!G76+'Supporto Urbanistica'!G77</f>
        <v>63</v>
      </c>
      <c r="H65" s="186">
        <f t="shared" si="4"/>
        <v>0.16710875331564987</v>
      </c>
      <c r="I65" s="91">
        <f>'Anagrafe URP'!I72+Tributi!I76+Scuola!I77+Biblioteca!I94+Ludoteca!I78+Fonoteca!I77+Teatro!I73+'C.E.A.S.'!I68+'Centro Intercultura'!I67+Archivi!I69+Ambiente!I76+'Amm.vo Area Tecnica'!I76+'S.U.E. Amministrativa'!I76+'S.U.E. Tecnica'!I76+'Supporto Urbanistica'!I77</f>
        <v>82</v>
      </c>
      <c r="J65" s="186">
        <f t="shared" si="5"/>
        <v>0.19477434679334918</v>
      </c>
      <c r="K65" s="91">
        <f>'Anagrafe URP'!K72+Tributi!K76+Scuola!K77+Biblioteca!K94+Ludoteca!K78+Fonoteca!K77+Teatro!K73+'C.E.A.S.'!K68+'Centro Intercultura'!K67+Archivi!K69+Ambiente!K76+'Amm.vo Area Tecnica'!K76+'S.U.E. Amministrativa'!K76+'S.U.E. Tecnica'!K76+'Supporto Urbanistica'!K77</f>
        <v>99</v>
      </c>
      <c r="L65" s="186">
        <f t="shared" si="6"/>
        <v>0.2625994694960212</v>
      </c>
      <c r="M65" s="91">
        <f>'Anagrafe URP'!M72+Tributi!M76+Scuola!M77+Biblioteca!M94+Ludoteca!M78+Fonoteca!M77+Teatro!M73+'C.E.A.S.'!M68+'Centro Intercultura'!M67+Archivi!M69+Ambiente!M76+'Amm.vo Area Tecnica'!M76+'S.U.E. Amministrativa'!M76+'S.U.E. Tecnica'!M76+'Supporto Urbanistica'!M77</f>
        <v>140</v>
      </c>
      <c r="N65" s="186">
        <f t="shared" si="7"/>
        <v>0.332541567695962</v>
      </c>
      <c r="O65" s="91">
        <f>'Anagrafe URP'!O72+Tributi!O76+Scuola!O77+Biblioteca!O94+Ludoteca!O78+Fonoteca!O77+Teatro!O73+'C.E.A.S.'!O68+'Centro Intercultura'!O67+Archivi!O69+Ambiente!O76+'Amm.vo Area Tecnica'!O76+'S.U.E. Amministrativa'!O76+'S.U.E. Tecnica'!O76+'Supporto Urbanistica'!O77</f>
        <v>176</v>
      </c>
      <c r="P65" s="186">
        <f t="shared" si="8"/>
        <v>0.46684350132625996</v>
      </c>
      <c r="Q65" s="91">
        <f>'Anagrafe URP'!Q72+Tributi!Q76+Scuola!Q77+Biblioteca!Q94+Ludoteca!Q78+Fonoteca!Q77+Teatro!Q73+'C.E.A.S.'!Q68+'Centro Intercultura'!Q67+Archivi!Q69+Ambiente!Q76+'Amm.vo Area Tecnica'!Q76+'S.U.E. Amministrativa'!Q76+'S.U.E. Tecnica'!Q76+'Supporto Urbanistica'!Q77</f>
        <v>170</v>
      </c>
      <c r="R65" s="186">
        <f t="shared" si="9"/>
        <v>0.40380047505938244</v>
      </c>
      <c r="S65" s="91">
        <f>'Anagrafe URP'!S72+Tributi!S76+Scuola!S77+Biblioteca!S94+Ludoteca!S78+Fonoteca!S77+Teatro!S73+'C.E.A.S.'!S68+'Centro Intercultura'!S67+Archivi!S69+Ambiente!S76+'Amm.vo Area Tecnica'!S76+'S.U.E. Amministrativa'!S76+'S.U.E. Tecnica'!S76+'Supporto Urbanistica'!S77</f>
        <v>31</v>
      </c>
      <c r="T65" s="186">
        <f t="shared" si="10"/>
        <v>0.08222811671087533</v>
      </c>
      <c r="U65" s="91">
        <f>'Anagrafe URP'!U72+Tributi!U76+Scuola!U77+Biblioteca!U94+Ludoteca!U78+Fonoteca!U77+Teatro!U73+'C.E.A.S.'!U68+'Centro Intercultura'!U67+Archivi!U69+Ambiente!U76+'Amm.vo Area Tecnica'!U76+'S.U.E. Amministrativa'!U76+'S.U.E. Tecnica'!U76+'Supporto Urbanistica'!U77</f>
        <v>26</v>
      </c>
      <c r="V65" s="186">
        <f t="shared" si="11"/>
        <v>0.06175771971496437</v>
      </c>
      <c r="W65" s="71">
        <f t="shared" si="14"/>
        <v>377</v>
      </c>
      <c r="X65" s="48">
        <f t="shared" si="12"/>
        <v>1</v>
      </c>
      <c r="Y65" s="71">
        <f t="shared" si="15"/>
        <v>421</v>
      </c>
      <c r="Z65" s="48">
        <f t="shared" si="13"/>
        <v>1</v>
      </c>
    </row>
    <row r="66" spans="2:26" s="7" customFormat="1" ht="15" thickBot="1">
      <c r="B66" s="114" t="s">
        <v>41</v>
      </c>
      <c r="C66" s="111">
        <f>'Anagrafe URP'!C73+Tributi!C77+Scuola!C78+Biblioteca!C95+Ludoteca!C79+Fonoteca!C78+Teatro!C74+'C.E.A.S.'!C69+'Centro Intercultura'!C68+Archivi!C70+Ambiente!C77+'Amm.vo Area Tecnica'!C77+'S.U.E. Amministrativa'!C77+'S.U.E. Tecnica'!C77+'Supporto Urbanistica'!C78</f>
        <v>59</v>
      </c>
      <c r="D66" s="188">
        <f t="shared" si="2"/>
        <v>0.15649867374005305</v>
      </c>
      <c r="E66" s="111">
        <f>'Anagrafe URP'!E73+Tributi!E77+Scuola!E78+Biblioteca!E95+Ludoteca!E79+Fonoteca!E78+Teatro!E74+'C.E.A.S.'!E69+'Centro Intercultura'!E68+Archivi!E70+Ambiente!E77+'Amm.vo Area Tecnica'!E77+'S.U.E. Amministrativa'!E77+'S.U.E. Tecnica'!E77+'Supporto Urbanistica'!E78</f>
        <v>50</v>
      </c>
      <c r="F66" s="188">
        <f t="shared" si="3"/>
        <v>0.1187648456057007</v>
      </c>
      <c r="G66" s="111">
        <f>'Anagrafe URP'!G73+Tributi!G77+Scuola!G78+Biblioteca!G95+Ludoteca!G79+Fonoteca!G78+Teatro!G74+'C.E.A.S.'!G69+'Centro Intercultura'!G68+Archivi!G70+Ambiente!G77+'Amm.vo Area Tecnica'!G77+'S.U.E. Amministrativa'!G77+'S.U.E. Tecnica'!G77+'Supporto Urbanistica'!G78</f>
        <v>56</v>
      </c>
      <c r="H66" s="188">
        <f t="shared" si="4"/>
        <v>0.14854111405835543</v>
      </c>
      <c r="I66" s="111">
        <f>'Anagrafe URP'!I73+Tributi!I77+Scuola!I78+Biblioteca!I95+Ludoteca!I79+Fonoteca!I78+Teatro!I74+'C.E.A.S.'!I69+'Centro Intercultura'!I68+Archivi!I70+Ambiente!I77+'Amm.vo Area Tecnica'!I77+'S.U.E. Amministrativa'!I77+'S.U.E. Tecnica'!I77+'Supporto Urbanistica'!I78</f>
        <v>71</v>
      </c>
      <c r="J66" s="188">
        <f t="shared" si="5"/>
        <v>0.16864608076009502</v>
      </c>
      <c r="K66" s="111">
        <f>'Anagrafe URP'!K73+Tributi!K77+Scuola!K78+Biblioteca!K95+Ludoteca!K79+Fonoteca!K78+Teatro!K74+'C.E.A.S.'!K69+'Centro Intercultura'!K68+Archivi!K70+Ambiente!K77+'Amm.vo Area Tecnica'!K77+'S.U.E. Amministrativa'!K77+'S.U.E. Tecnica'!K77+'Supporto Urbanistica'!K78</f>
        <v>97</v>
      </c>
      <c r="L66" s="188">
        <f t="shared" si="6"/>
        <v>0.2572944297082228</v>
      </c>
      <c r="M66" s="111">
        <f>'Anagrafe URP'!M73+Tributi!M77+Scuola!M78+Biblioteca!M95+Ludoteca!M79+Fonoteca!M78+Teatro!M74+'C.E.A.S.'!M69+'Centro Intercultura'!M68+Archivi!M70+Ambiente!M77+'Amm.vo Area Tecnica'!M77+'S.U.E. Amministrativa'!M77+'S.U.E. Tecnica'!M77+'Supporto Urbanistica'!M78</f>
        <v>130</v>
      </c>
      <c r="N66" s="188">
        <f t="shared" si="7"/>
        <v>0.3087885985748218</v>
      </c>
      <c r="O66" s="111">
        <f>'Anagrafe URP'!O73+Tributi!O77+Scuola!O78+Biblioteca!O95+Ludoteca!O79+Fonoteca!O78+Teatro!O74+'C.E.A.S.'!O69+'Centro Intercultura'!O68+Archivi!O70+Ambiente!O77+'Amm.vo Area Tecnica'!O77+'S.U.E. Amministrativa'!O77+'S.U.E. Tecnica'!O77+'Supporto Urbanistica'!O78</f>
        <v>147</v>
      </c>
      <c r="P66" s="188">
        <f t="shared" si="8"/>
        <v>0.38992042440318303</v>
      </c>
      <c r="Q66" s="111">
        <f>'Anagrafe URP'!Q73+Tributi!Q77+Scuola!Q78+Biblioteca!Q95+Ludoteca!Q79+Fonoteca!Q78+Teatro!Q74+'C.E.A.S.'!Q69+'Centro Intercultura'!Q68+Archivi!Q70+Ambiente!Q77+'Amm.vo Area Tecnica'!Q77+'S.U.E. Amministrativa'!Q77+'S.U.E. Tecnica'!Q77+'Supporto Urbanistica'!Q78</f>
        <v>149</v>
      </c>
      <c r="R66" s="188">
        <f t="shared" si="9"/>
        <v>0.35391923990498814</v>
      </c>
      <c r="S66" s="111">
        <f>'Anagrafe URP'!S73+Tributi!S77+Scuola!S78+Biblioteca!S95+Ludoteca!S79+Fonoteca!S78+Teatro!S74+'C.E.A.S.'!S69+'Centro Intercultura'!S68+Archivi!S70+Ambiente!S77+'Amm.vo Area Tecnica'!S77+'S.U.E. Amministrativa'!S77+'S.U.E. Tecnica'!S77+'Supporto Urbanistica'!S78</f>
        <v>18</v>
      </c>
      <c r="T66" s="188">
        <f t="shared" si="10"/>
        <v>0.04774535809018567</v>
      </c>
      <c r="U66" s="111">
        <f>'Anagrafe URP'!U73+Tributi!U77+Scuola!U78+Biblioteca!U95+Ludoteca!U79+Fonoteca!U78+Teatro!U74+'C.E.A.S.'!U69+'Centro Intercultura'!U68+Archivi!U70+Ambiente!U77+'Amm.vo Area Tecnica'!U77+'S.U.E. Amministrativa'!U77+'S.U.E. Tecnica'!U77+'Supporto Urbanistica'!U78</f>
        <v>21</v>
      </c>
      <c r="V66" s="188">
        <f t="shared" si="11"/>
        <v>0.0498812351543943</v>
      </c>
      <c r="W66" s="73">
        <f t="shared" si="14"/>
        <v>377</v>
      </c>
      <c r="X66" s="49">
        <f t="shared" si="12"/>
        <v>1</v>
      </c>
      <c r="Y66" s="73">
        <f t="shared" si="15"/>
        <v>421</v>
      </c>
      <c r="Z66" s="49">
        <f t="shared" si="13"/>
        <v>1</v>
      </c>
    </row>
    <row r="67" spans="2:14" s="17" customFormat="1" ht="15" thickBot="1">
      <c r="B67" s="34"/>
      <c r="C67" s="16"/>
      <c r="D67" s="15"/>
      <c r="E67" s="16"/>
      <c r="F67" s="15"/>
      <c r="G67" s="16"/>
      <c r="H67" s="15"/>
      <c r="I67" s="16"/>
      <c r="J67" s="15"/>
      <c r="K67" s="83"/>
      <c r="L67" s="15"/>
      <c r="M67" s="72"/>
      <c r="N67" s="82"/>
    </row>
    <row r="68" spans="2:26" s="17" customFormat="1" ht="15">
      <c r="B68" s="221" t="s">
        <v>112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22"/>
    </row>
    <row r="69" spans="2:26" s="7" customFormat="1" ht="15.75" thickBot="1">
      <c r="B69" s="228" t="s">
        <v>103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30"/>
    </row>
    <row r="70" spans="2:26" s="7" customFormat="1" ht="15" thickBot="1">
      <c r="B70" s="258"/>
      <c r="C70" s="225" t="s">
        <v>18</v>
      </c>
      <c r="D70" s="226"/>
      <c r="E70" s="226"/>
      <c r="F70" s="226"/>
      <c r="G70" s="225" t="s">
        <v>19</v>
      </c>
      <c r="H70" s="226"/>
      <c r="I70" s="226"/>
      <c r="J70" s="227"/>
      <c r="K70" s="225" t="s">
        <v>20</v>
      </c>
      <c r="L70" s="226"/>
      <c r="M70" s="226"/>
      <c r="N70" s="226"/>
      <c r="O70" s="225" t="s">
        <v>21</v>
      </c>
      <c r="P70" s="226"/>
      <c r="Q70" s="226"/>
      <c r="R70" s="227"/>
      <c r="S70" s="225" t="s">
        <v>90</v>
      </c>
      <c r="T70" s="226"/>
      <c r="U70" s="226"/>
      <c r="V70" s="226"/>
      <c r="W70" s="254" t="s">
        <v>4</v>
      </c>
      <c r="X70" s="240"/>
      <c r="Y70" s="240"/>
      <c r="Z70" s="241"/>
    </row>
    <row r="71" spans="2:26" s="7" customFormat="1" ht="15.75" thickBot="1">
      <c r="B71" s="239"/>
      <c r="C71" s="290" t="s">
        <v>179</v>
      </c>
      <c r="D71" s="231"/>
      <c r="E71" s="290" t="s">
        <v>202</v>
      </c>
      <c r="F71" s="231"/>
      <c r="G71" s="290" t="s">
        <v>179</v>
      </c>
      <c r="H71" s="222"/>
      <c r="I71" s="290" t="s">
        <v>202</v>
      </c>
      <c r="J71" s="222"/>
      <c r="K71" s="290" t="s">
        <v>179</v>
      </c>
      <c r="L71" s="231"/>
      <c r="M71" s="290" t="s">
        <v>202</v>
      </c>
      <c r="N71" s="231"/>
      <c r="O71" s="290" t="s">
        <v>179</v>
      </c>
      <c r="P71" s="222"/>
      <c r="Q71" s="290" t="s">
        <v>202</v>
      </c>
      <c r="R71" s="222"/>
      <c r="S71" s="290" t="s">
        <v>179</v>
      </c>
      <c r="T71" s="231"/>
      <c r="U71" s="290" t="s">
        <v>202</v>
      </c>
      <c r="V71" s="231"/>
      <c r="W71" s="250" t="s">
        <v>179</v>
      </c>
      <c r="X71" s="243"/>
      <c r="Y71" s="231" t="s">
        <v>202</v>
      </c>
      <c r="Z71" s="222"/>
    </row>
    <row r="72" spans="2:26" s="7" customFormat="1" ht="14.25">
      <c r="B72" s="22" t="s">
        <v>42</v>
      </c>
      <c r="C72" s="136">
        <f>'Anagrafe URP'!C79+Tributi!C83+Scuola!C84+Biblioteca!C101+Ludoteca!C85+Fonoteca!C84+Teatro!C80+'C.E.A.S.'!C75+'Centro Intercultura'!C74+Archivi!C76+Ambiente!C83+'Amm.vo Area Tecnica'!C83+'S.U.E. Amministrativa'!C83+'S.U.E. Tecnica'!C83+'Supporto Urbanistica'!C84</f>
        <v>1</v>
      </c>
      <c r="D72" s="190">
        <f>C72/W72</f>
        <v>0.0026954177897574125</v>
      </c>
      <c r="E72" s="136">
        <f>'Anagrafe URP'!E79+Tributi!E83+Scuola!E84+Biblioteca!E101+Ludoteca!E85+Fonoteca!E84+Teatro!E80+'C.E.A.S.'!E75+'Centro Intercultura'!E74+Archivi!E76+Ambiente!E83+'Amm.vo Area Tecnica'!E83+'S.U.E. Amministrativa'!E83+'S.U.E. Tecnica'!E83+'Supporto Urbanistica'!E84</f>
        <v>1</v>
      </c>
      <c r="F72" s="190">
        <f>E72/Y72</f>
        <v>0.002336448598130841</v>
      </c>
      <c r="G72" s="189">
        <f>'Anagrafe URP'!G79+Tributi!G83+Scuola!G84+Biblioteca!G101+Ludoteca!G85+Fonoteca!G84+Teatro!G80+'C.E.A.S.'!G75+'Centro Intercultura'!G74+Archivi!G76+Ambiente!G83+'Amm.vo Area Tecnica'!G83+'S.U.E. Amministrativa'!G83+'S.U.E. Tecnica'!G83+'Supporto Urbanistica'!G84</f>
        <v>15</v>
      </c>
      <c r="H72" s="191">
        <f>G72/W72</f>
        <v>0.04043126684636118</v>
      </c>
      <c r="I72" s="209">
        <f>'Anagrafe URP'!I79+Tributi!I83+Scuola!I84+Biblioteca!I101+Ludoteca!I85+Fonoteca!I84+Teatro!I80+'C.E.A.S.'!I75+'Centro Intercultura'!I74+Archivi!I76+Ambiente!I83+'Amm.vo Area Tecnica'!I83+'S.U.E. Amministrativa'!I83+'S.U.E. Tecnica'!I83+'Supporto Urbanistica'!I84</f>
        <v>57</v>
      </c>
      <c r="J72" s="191">
        <f>I72/Y72</f>
        <v>0.13317757009345793</v>
      </c>
      <c r="K72" s="136">
        <f>'Anagrafe URP'!K79+Tributi!K83+Scuola!K84+Biblioteca!K101+Ludoteca!K85+Fonoteca!K84+Teatro!K80+'C.E.A.S.'!K75+'Centro Intercultura'!K74+Archivi!K76+Ambiente!K83+'Amm.vo Area Tecnica'!K83+'S.U.E. Amministrativa'!K83+'S.U.E. Tecnica'!K83+'Supporto Urbanistica'!K84</f>
        <v>21</v>
      </c>
      <c r="L72" s="190">
        <f>K72/W72</f>
        <v>0.05660377358490566</v>
      </c>
      <c r="M72" s="189">
        <f>'Anagrafe URP'!M79+Tributi!M83+Scuola!M84+Biblioteca!M101+Ludoteca!M85+Fonoteca!M84+Teatro!M80+'C.E.A.S.'!M75+'Centro Intercultura'!M74+Archivi!M76+Ambiente!M83+'Amm.vo Area Tecnica'!M83+'S.U.E. Amministrativa'!M83+'S.U.E. Tecnica'!M83+'Supporto Urbanistica'!M84</f>
        <v>72</v>
      </c>
      <c r="N72" s="191">
        <f>M72/Y72</f>
        <v>0.16822429906542055</v>
      </c>
      <c r="O72" s="189">
        <f>'Anagrafe URP'!O79+Tributi!O83+Scuola!O84+Biblioteca!O101+Ludoteca!O85+Fonoteca!O84+Teatro!O80+'C.E.A.S.'!O75+'Centro Intercultura'!O74+Archivi!O76+Ambiente!O83+'Amm.vo Area Tecnica'!O83+'S.U.E. Amministrativa'!O83+'S.U.E. Tecnica'!O83+'Supporto Urbanistica'!O84</f>
        <v>327</v>
      </c>
      <c r="P72" s="191">
        <f>O72/W72</f>
        <v>0.8814016172506739</v>
      </c>
      <c r="Q72" s="136">
        <f>'Anagrafe URP'!Q79+Tributi!Q83+Scuola!Q84+Biblioteca!Q101+Ludoteca!Q85+Fonoteca!Q84+Teatro!Q80+'C.E.A.S.'!Q75+'Centro Intercultura'!Q74+Archivi!Q76+Ambiente!Q83+'Amm.vo Area Tecnica'!Q83+'S.U.E. Amministrativa'!Q83+'S.U.E. Tecnica'!Q83+'Supporto Urbanistica'!Q84</f>
        <v>213</v>
      </c>
      <c r="R72" s="191">
        <f>Q72/Y72</f>
        <v>0.4976635514018692</v>
      </c>
      <c r="S72" s="136">
        <f>'Anagrafe URP'!S79+Tributi!S83+Scuola!S84+Biblioteca!S101+Ludoteca!S85+Fonoteca!S84+Teatro!S80+'C.E.A.S.'!S75+'Centro Intercultura'!S74+Archivi!S76+Ambiente!S83+'Amm.vo Area Tecnica'!S83+'S.U.E. Amministrativa'!S83+'S.U.E. Tecnica'!S83+'Supporto Urbanistica'!S84</f>
        <v>7</v>
      </c>
      <c r="T72" s="190">
        <f>S72/$W$72</f>
        <v>0.018867924528301886</v>
      </c>
      <c r="U72" s="189">
        <f>'Anagrafe URP'!U79+Tributi!U83+Scuola!U84+Biblioteca!U101+Ludoteca!U85+Fonoteca!U84+Teatro!U80+'C.E.A.S.'!U75+'Centro Intercultura'!U74+Archivi!U76+Ambiente!U83+'Amm.vo Area Tecnica'!U83+'S.U.E. Amministrativa'!U83+'S.U.E. Tecnica'!U83+'Supporto Urbanistica'!U84</f>
        <v>85</v>
      </c>
      <c r="V72" s="191">
        <f>U72/Y72</f>
        <v>0.1985981308411215</v>
      </c>
      <c r="W72" s="212">
        <f>O72+K72+G72+C72+S72</f>
        <v>371</v>
      </c>
      <c r="X72" s="193">
        <f>D72+H72+L72+P72+T72</f>
        <v>1</v>
      </c>
      <c r="Y72" s="207">
        <f aca="true" t="shared" si="16" ref="Y72:Z74">Q72+M72+I72+E72+U72</f>
        <v>428</v>
      </c>
      <c r="Z72" s="215">
        <f t="shared" si="16"/>
        <v>1</v>
      </c>
    </row>
    <row r="73" spans="2:26" s="7" customFormat="1" ht="28.5">
      <c r="B73" s="22" t="s">
        <v>26</v>
      </c>
      <c r="C73" s="91">
        <f>'Anagrafe URP'!C80+Tributi!C84+Scuola!C85+Biblioteca!C102+Ludoteca!C86+Fonoteca!C85+Teatro!C81+'C.E.A.S.'!C76+'Centro Intercultura'!C75+Archivi!C77+Ambiente!C84+'Amm.vo Area Tecnica'!C84+'S.U.E. Amministrativa'!C84+'S.U.E. Tecnica'!C84+'Supporto Urbanistica'!C85</f>
        <v>0</v>
      </c>
      <c r="D73" s="185">
        <f>C73/W73</f>
        <v>0</v>
      </c>
      <c r="E73" s="91">
        <f>'Anagrafe URP'!E80+Tributi!E84+Scuola!E85+Biblioteca!E102+Ludoteca!E86+Fonoteca!E85+Teatro!E81+'C.E.A.S.'!E76+'Centro Intercultura'!E75+Archivi!E77+Ambiente!E84+'Amm.vo Area Tecnica'!E84+'S.U.E. Amministrativa'!E84+'S.U.E. Tecnica'!E84+'Supporto Urbanistica'!E85</f>
        <v>0</v>
      </c>
      <c r="F73" s="185">
        <f>E73/Y73</f>
        <v>0</v>
      </c>
      <c r="G73" s="118">
        <f>'Anagrafe URP'!G80+Tributi!G84+Scuola!G85+Biblioteca!G102+Ludoteca!G86+Fonoteca!G85+Teatro!G81+'C.E.A.S.'!G76+'Centro Intercultura'!G75+Archivi!G77+Ambiente!G84+'Amm.vo Area Tecnica'!G84+'S.U.E. Amministrativa'!G84+'S.U.E. Tecnica'!G84+'Supporto Urbanistica'!G85</f>
        <v>8</v>
      </c>
      <c r="H73" s="186">
        <f>G73/W73</f>
        <v>0.021621621621621623</v>
      </c>
      <c r="I73" s="115">
        <f>'Anagrafe URP'!I80+Tributi!I84+Scuola!I85+Biblioteca!I102+Ludoteca!I86+Fonoteca!I85+Teatro!I81+'C.E.A.S.'!I76+'Centro Intercultura'!I75+Archivi!I77+Ambiente!I84+'Amm.vo Area Tecnica'!I84+'S.U.E. Amministrativa'!I84+'S.U.E. Tecnica'!I84+'Supporto Urbanistica'!I85</f>
        <v>58</v>
      </c>
      <c r="J73" s="186">
        <f>I73/Y73</f>
        <v>0.1351981351981352</v>
      </c>
      <c r="K73" s="91">
        <f>'Anagrafe URP'!K80+Tributi!K84+Scuola!K85+Biblioteca!K102+Ludoteca!K86+Fonoteca!K85+Teatro!K81+'C.E.A.S.'!K76+'Centro Intercultura'!K75+Archivi!K77+Ambiente!K84+'Amm.vo Area Tecnica'!K84+'S.U.E. Amministrativa'!K84+'S.U.E. Tecnica'!K84+'Supporto Urbanistica'!K85</f>
        <v>24</v>
      </c>
      <c r="L73" s="185">
        <f>K73/W73</f>
        <v>0.06486486486486487</v>
      </c>
      <c r="M73" s="118">
        <f>'Anagrafe URP'!M80+Tributi!M84+Scuola!M85+Biblioteca!M102+Ludoteca!M86+Fonoteca!M85+Teatro!M81+'C.E.A.S.'!M76+'Centro Intercultura'!M75+Archivi!M77+Ambiente!M84+'Amm.vo Area Tecnica'!M84+'S.U.E. Amministrativa'!M84+'S.U.E. Tecnica'!M84+'Supporto Urbanistica'!M85</f>
        <v>82</v>
      </c>
      <c r="N73" s="186">
        <f>M73/Y73</f>
        <v>0.19114219114219114</v>
      </c>
      <c r="O73" s="118">
        <f>'Anagrafe URP'!O80+Tributi!O84+Scuola!O85+Biblioteca!O102+Ludoteca!O86+Fonoteca!O85+Teatro!O81+'C.E.A.S.'!O76+'Centro Intercultura'!O75+Archivi!O77+Ambiente!O84+'Amm.vo Area Tecnica'!O84+'S.U.E. Amministrativa'!O84+'S.U.E. Tecnica'!O84+'Supporto Urbanistica'!O85</f>
        <v>329</v>
      </c>
      <c r="P73" s="186">
        <f>O73/W73</f>
        <v>0.8891891891891892</v>
      </c>
      <c r="Q73" s="91">
        <f>'Anagrafe URP'!Q80+Tributi!Q84+Scuola!Q85+Biblioteca!Q102+Ludoteca!Q86+Fonoteca!Q85+Teatro!Q81+'C.E.A.S.'!Q76+'Centro Intercultura'!Q75+Archivi!Q77+Ambiente!Q84+'Amm.vo Area Tecnica'!Q84+'S.U.E. Amministrativa'!Q84+'S.U.E. Tecnica'!Q84+'Supporto Urbanistica'!Q85</f>
        <v>201</v>
      </c>
      <c r="R73" s="186">
        <f>Q73/Y73</f>
        <v>0.46853146853146854</v>
      </c>
      <c r="S73" s="91">
        <f>'Anagrafe URP'!S80+Tributi!S84+Scuola!S85+Biblioteca!S102+Ludoteca!S86+Fonoteca!S85+Teatro!S81+'C.E.A.S.'!S76+'Centro Intercultura'!S75+Archivi!S77+Ambiente!S84+'Amm.vo Area Tecnica'!S84+'S.U.E. Amministrativa'!S84+'S.U.E. Tecnica'!S84+'Supporto Urbanistica'!S85</f>
        <v>9</v>
      </c>
      <c r="T73" s="185">
        <f>S73/$W$73</f>
        <v>0.024324324324324326</v>
      </c>
      <c r="U73" s="118">
        <f>'Anagrafe URP'!U80+Tributi!U84+Scuola!U85+Biblioteca!U102+Ludoteca!U86+Fonoteca!U85+Teatro!U81+'C.E.A.S.'!U76+'Centro Intercultura'!U75+Archivi!U77+Ambiente!U84+'Amm.vo Area Tecnica'!U84+'S.U.E. Amministrativa'!U84+'S.U.E. Tecnica'!U84+'Supporto Urbanistica'!U85</f>
        <v>88</v>
      </c>
      <c r="V73" s="186">
        <f>U73/Y73</f>
        <v>0.20512820512820512</v>
      </c>
      <c r="W73" s="213">
        <f>O73+K73+G73+C73+S73</f>
        <v>370</v>
      </c>
      <c r="X73" s="171">
        <f>D73+H73+L73+P73+T73</f>
        <v>1</v>
      </c>
      <c r="Y73" s="198">
        <f t="shared" si="16"/>
        <v>429</v>
      </c>
      <c r="Z73" s="216">
        <f t="shared" si="16"/>
        <v>1</v>
      </c>
    </row>
    <row r="74" spans="2:26" s="7" customFormat="1" ht="15" thickBot="1">
      <c r="B74" s="114" t="s">
        <v>43</v>
      </c>
      <c r="C74" s="111">
        <f>'Anagrafe URP'!C81+Tributi!C85+Scuola!C86+Biblioteca!C103+Ludoteca!C87+Fonoteca!C86+Teatro!C82+'C.E.A.S.'!C77+'Centro Intercultura'!C76+Archivi!C78+Ambiente!C85+'Amm.vo Area Tecnica'!C85+'S.U.E. Amministrativa'!C85+'S.U.E. Tecnica'!C85+'Supporto Urbanistica'!C86</f>
        <v>0</v>
      </c>
      <c r="D74" s="187">
        <f>C74/W74</f>
        <v>0</v>
      </c>
      <c r="E74" s="111">
        <f>'Anagrafe URP'!E81+Tributi!E85+Scuola!E86+Biblioteca!E103+Ludoteca!E87+Fonoteca!E86+Teatro!E82+'C.E.A.S.'!E77+'Centro Intercultura'!E76+Archivi!E78+Ambiente!E85+'Amm.vo Area Tecnica'!E85+'S.U.E. Amministrativa'!E85+'S.U.E. Tecnica'!E85+'Supporto Urbanistica'!E86</f>
        <v>1</v>
      </c>
      <c r="F74" s="187">
        <f>E74/Y74</f>
        <v>0.003067484662576687</v>
      </c>
      <c r="G74" s="120">
        <f>'Anagrafe URP'!G81+Tributi!G85+Scuola!G86+Biblioteca!G103+Ludoteca!G87+Fonoteca!G86+Teatro!G82+'C.E.A.S.'!G77+'Centro Intercultura'!G76+Archivi!G78+Ambiente!G85+'Amm.vo Area Tecnica'!G85+'S.U.E. Amministrativa'!G85+'S.U.E. Tecnica'!G85+'Supporto Urbanistica'!G86</f>
        <v>7</v>
      </c>
      <c r="H74" s="188">
        <f>G74/W74</f>
        <v>0.019178082191780823</v>
      </c>
      <c r="I74" s="116">
        <f>'Anagrafe URP'!I81+Tributi!I85+Scuola!I86+Biblioteca!I103+Ludoteca!I87+Fonoteca!I86+Teatro!I82+'C.E.A.S.'!I77+'Centro Intercultura'!I76+Archivi!I78+Ambiente!I85+'Amm.vo Area Tecnica'!I85+'S.U.E. Amministrativa'!I85+'S.U.E. Tecnica'!I85+'Supporto Urbanistica'!I86</f>
        <v>10</v>
      </c>
      <c r="J74" s="188">
        <f>I74/Y74</f>
        <v>0.03067484662576687</v>
      </c>
      <c r="K74" s="111">
        <f>'Anagrafe URP'!K81+Tributi!K85+Scuola!K86+Biblioteca!K103+Ludoteca!K87+Fonoteca!K86+Teatro!K82+'C.E.A.S.'!K77+'Centro Intercultura'!K76+Archivi!K78+Ambiente!K85+'Amm.vo Area Tecnica'!K85+'S.U.E. Amministrativa'!K85+'S.U.E. Tecnica'!K85+'Supporto Urbanistica'!K86</f>
        <v>21</v>
      </c>
      <c r="L74" s="187">
        <f>K74/W74</f>
        <v>0.057534246575342465</v>
      </c>
      <c r="M74" s="120">
        <f>'Anagrafe URP'!M81+Tributi!M85+Scuola!M86+Biblioteca!M103+Ludoteca!M87+Fonoteca!M86+Teatro!M82+'C.E.A.S.'!M77+'Centro Intercultura'!M76+Archivi!M78+Ambiente!M85+'Amm.vo Area Tecnica'!M85+'S.U.E. Amministrativa'!M85+'S.U.E. Tecnica'!M85+'Supporto Urbanistica'!M86</f>
        <v>22</v>
      </c>
      <c r="N74" s="188">
        <f>M74/Y74</f>
        <v>0.06748466257668712</v>
      </c>
      <c r="O74" s="120">
        <f>'Anagrafe URP'!O81+Tributi!O85+Scuola!O86+Biblioteca!O103+Ludoteca!O87+Fonoteca!O86+Teatro!O82+'C.E.A.S.'!O77+'Centro Intercultura'!O76+Archivi!O78+Ambiente!O85+'Amm.vo Area Tecnica'!O85+'S.U.E. Amministrativa'!O85+'S.U.E. Tecnica'!O85+'Supporto Urbanistica'!O86</f>
        <v>327</v>
      </c>
      <c r="P74" s="188">
        <f>O74/W74</f>
        <v>0.8958904109589041</v>
      </c>
      <c r="Q74" s="111">
        <f>'Anagrafe URP'!Q81+Tributi!Q85+Scuola!Q86+Biblioteca!Q103+Ludoteca!Q87+Fonoteca!Q86+Teatro!Q82+'C.E.A.S.'!Q77+'Centro Intercultura'!Q76+Archivi!Q78+Ambiente!Q85+'Amm.vo Area Tecnica'!Q85+'S.U.E. Amministrativa'!Q85+'S.U.E. Tecnica'!Q85+'Supporto Urbanistica'!Q86</f>
        <v>202</v>
      </c>
      <c r="R74" s="188">
        <f>Q74/Y74</f>
        <v>0.6196319018404908</v>
      </c>
      <c r="S74" s="111">
        <f>'Anagrafe URP'!S81+Tributi!S85+Scuola!S86+Biblioteca!S103+Ludoteca!S87+Fonoteca!S86+Teatro!S82+'C.E.A.S.'!S77+'Centro Intercultura'!S76+Archivi!S78+Ambiente!S85+'Amm.vo Area Tecnica'!S85+'S.U.E. Amministrativa'!S85+'S.U.E. Tecnica'!S85+'Supporto Urbanistica'!S86</f>
        <v>10</v>
      </c>
      <c r="T74" s="187">
        <f>S74/$W$74</f>
        <v>0.0273972602739726</v>
      </c>
      <c r="U74" s="120">
        <f>'Anagrafe URP'!U81+Tributi!U85+Scuola!U86+Biblioteca!U103+Ludoteca!U87+Fonoteca!U86+Teatro!U82+'C.E.A.S.'!U77+'Centro Intercultura'!U76+Archivi!U78+Ambiente!U85+'Amm.vo Area Tecnica'!U85+'S.U.E. Amministrativa'!U85+'S.U.E. Tecnica'!U85+'Supporto Urbanistica'!U86</f>
        <v>91</v>
      </c>
      <c r="V74" s="188">
        <f>U74/Y74</f>
        <v>0.2791411042944785</v>
      </c>
      <c r="W74" s="214">
        <f>O74+K74+G74+C74+S74</f>
        <v>365</v>
      </c>
      <c r="X74" s="172">
        <f>D74+H74+L74+P74+T74</f>
        <v>1</v>
      </c>
      <c r="Y74" s="197">
        <f t="shared" si="16"/>
        <v>326</v>
      </c>
      <c r="Z74" s="217">
        <f t="shared" si="16"/>
        <v>1</v>
      </c>
    </row>
    <row r="75" spans="2:20" s="7" customFormat="1" ht="15" thickBot="1">
      <c r="B75" s="11"/>
      <c r="D75" s="9"/>
      <c r="F75" s="9"/>
      <c r="H75" s="9"/>
      <c r="J75" s="33"/>
      <c r="K75" s="68"/>
      <c r="L75" s="194"/>
      <c r="M75" s="43"/>
      <c r="N75" s="195"/>
      <c r="R75" s="196"/>
      <c r="T75" s="196"/>
    </row>
    <row r="76" spans="2:26" s="7" customFormat="1" ht="15">
      <c r="B76" s="221" t="s">
        <v>28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22"/>
    </row>
    <row r="77" spans="2:26" s="7" customFormat="1" ht="15.75" thickBot="1">
      <c r="B77" s="228" t="s">
        <v>52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30"/>
    </row>
    <row r="78" spans="2:26" s="7" customFormat="1" ht="15" thickBot="1">
      <c r="B78" s="258"/>
      <c r="C78" s="225" t="s">
        <v>18</v>
      </c>
      <c r="D78" s="226"/>
      <c r="E78" s="226"/>
      <c r="F78" s="227"/>
      <c r="G78" s="226" t="s">
        <v>19</v>
      </c>
      <c r="H78" s="226"/>
      <c r="I78" s="226"/>
      <c r="J78" s="226"/>
      <c r="K78" s="225" t="s">
        <v>20</v>
      </c>
      <c r="L78" s="226"/>
      <c r="M78" s="226"/>
      <c r="N78" s="227"/>
      <c r="O78" s="226" t="s">
        <v>21</v>
      </c>
      <c r="P78" s="226"/>
      <c r="Q78" s="226"/>
      <c r="R78" s="226"/>
      <c r="S78" s="225" t="s">
        <v>90</v>
      </c>
      <c r="T78" s="226"/>
      <c r="U78" s="226"/>
      <c r="V78" s="227"/>
      <c r="W78" s="240" t="s">
        <v>4</v>
      </c>
      <c r="X78" s="240"/>
      <c r="Y78" s="240"/>
      <c r="Z78" s="241"/>
    </row>
    <row r="79" spans="2:26" s="7" customFormat="1" ht="15.75" thickBot="1">
      <c r="B79" s="239"/>
      <c r="C79" s="250" t="s">
        <v>179</v>
      </c>
      <c r="D79" s="243"/>
      <c r="E79" s="250" t="s">
        <v>202</v>
      </c>
      <c r="F79" s="243"/>
      <c r="G79" s="250" t="s">
        <v>179</v>
      </c>
      <c r="H79" s="243"/>
      <c r="I79" s="250" t="s">
        <v>202</v>
      </c>
      <c r="J79" s="243"/>
      <c r="K79" s="250" t="s">
        <v>179</v>
      </c>
      <c r="L79" s="243"/>
      <c r="M79" s="250" t="s">
        <v>202</v>
      </c>
      <c r="N79" s="243"/>
      <c r="O79" s="250" t="s">
        <v>179</v>
      </c>
      <c r="P79" s="243"/>
      <c r="Q79" s="250" t="s">
        <v>202</v>
      </c>
      <c r="R79" s="243"/>
      <c r="S79" s="250" t="s">
        <v>179</v>
      </c>
      <c r="T79" s="243"/>
      <c r="U79" s="250" t="s">
        <v>202</v>
      </c>
      <c r="V79" s="243"/>
      <c r="W79" s="242" t="s">
        <v>179</v>
      </c>
      <c r="X79" s="243"/>
      <c r="Y79" s="242" t="s">
        <v>202</v>
      </c>
      <c r="Z79" s="243"/>
    </row>
    <row r="80" spans="2:26" s="7" customFormat="1" ht="15" thickBot="1">
      <c r="B80" s="114" t="s">
        <v>29</v>
      </c>
      <c r="C80" s="111">
        <f>'Anagrafe URP'!C87+Tributi!C91+Scuola!C92+Biblioteca!C109+Ludoteca!C93+Fonoteca!C92+Teatro!C88+'C.E.A.S.'!C83+'Centro Intercultura'!C82+Archivi!C84+Ambiente!C91+'Amm.vo Area Tecnica'!C91+'S.U.E. Amministrativa'!C91+'S.U.E. Tecnica'!C91+'Supporto Urbanistica'!C92</f>
        <v>2</v>
      </c>
      <c r="D80" s="211">
        <f>C80/W80</f>
        <v>0.005479452054794521</v>
      </c>
      <c r="E80" s="111">
        <f>'Anagrafe URP'!E87+Tributi!E91+Scuola!E92+Biblioteca!E109+Ludoteca!E93+Fonoteca!E92+Teatro!E88+'C.E.A.S.'!E83+'Centro Intercultura'!E82+Archivi!E84+Ambiente!E91+'Amm.vo Area Tecnica'!E91+'S.U.E. Amministrativa'!E91+'S.U.E. Tecnica'!E91+'Supporto Urbanistica'!E92</f>
        <v>1</v>
      </c>
      <c r="F80" s="211">
        <f>E80/Y80</f>
        <v>0.003076923076923077</v>
      </c>
      <c r="G80" s="111">
        <f>'Anagrafe URP'!G87+Tributi!G91+Scuola!G92+Biblioteca!G109+Ludoteca!G93+Fonoteca!G92+Teatro!G88+'C.E.A.S.'!G83+'Centro Intercultura'!G82+Archivi!G84+Ambiente!G91+'Amm.vo Area Tecnica'!G91+'S.U.E. Amministrativa'!G91+'S.U.E. Tecnica'!G91+'Supporto Urbanistica'!G92</f>
        <v>9</v>
      </c>
      <c r="H80" s="210">
        <f>G80/W80</f>
        <v>0.024657534246575342</v>
      </c>
      <c r="I80" s="111">
        <f>'Anagrafe URP'!I87+Tributi!I91+Scuola!I92+Biblioteca!I109+Ludoteca!I93+Fonoteca!I92+Teatro!I88+'C.E.A.S.'!I83+'Centro Intercultura'!I82+Archivi!I84+Ambiente!I91+'Amm.vo Area Tecnica'!I91+'S.U.E. Amministrativa'!I91+'S.U.E. Tecnica'!I91+'Supporto Urbanistica'!I92</f>
        <v>4</v>
      </c>
      <c r="J80" s="199">
        <f>I80/Y80</f>
        <v>0.012307692307692308</v>
      </c>
      <c r="K80" s="111">
        <f>'Anagrafe URP'!K87+Tributi!K91+Scuola!K92+Biblioteca!K109+Ludoteca!K93+Fonoteca!K92+Teatro!K88+'C.E.A.S.'!K83+'Centro Intercultura'!K82+Archivi!K84+Ambiente!K91+'Amm.vo Area Tecnica'!K91+'S.U.E. Amministrativa'!K91+'S.U.E. Tecnica'!K91+'Supporto Urbanistica'!K92</f>
        <v>36</v>
      </c>
      <c r="L80" s="211">
        <f>K80/W80</f>
        <v>0.09863013698630137</v>
      </c>
      <c r="M80" s="111">
        <f>'Anagrafe URP'!M87+Tributi!M91+Scuola!M92+Biblioteca!M109+Ludoteca!M93+Fonoteca!M92+Teatro!M88+'C.E.A.S.'!M83+'Centro Intercultura'!M82+Archivi!M84+Ambiente!M91+'Amm.vo Area Tecnica'!M91+'S.U.E. Amministrativa'!M91+'S.U.E. Tecnica'!M91+'Supporto Urbanistica'!M92</f>
        <v>38</v>
      </c>
      <c r="N80" s="211">
        <f>M80/Y80</f>
        <v>0.11692307692307692</v>
      </c>
      <c r="O80" s="111">
        <f>'Anagrafe URP'!O87+Tributi!O91+Scuola!O92+Biblioteca!O109+Ludoteca!O93+Fonoteca!O92+Teatro!O88+'C.E.A.S.'!O83+'Centro Intercultura'!O82+Archivi!O84+Ambiente!O91+'Amm.vo Area Tecnica'!O91+'S.U.E. Amministrativa'!O91+'S.U.E. Tecnica'!O91+'Supporto Urbanistica'!O92</f>
        <v>314</v>
      </c>
      <c r="P80" s="210">
        <f>O80/W80</f>
        <v>0.8602739726027397</v>
      </c>
      <c r="Q80" s="111">
        <f>'Anagrafe URP'!Q87+Tributi!Q91+Scuola!Q92+Biblioteca!Q109+Ludoteca!Q93+Fonoteca!Q92+Teatro!Q88+'C.E.A.S.'!Q83+'Centro Intercultura'!Q82+Archivi!Q84+Ambiente!Q91+'Amm.vo Area Tecnica'!Q91+'S.U.E. Amministrativa'!Q91+'S.U.E. Tecnica'!Q91+'Supporto Urbanistica'!Q92</f>
        <v>234</v>
      </c>
      <c r="R80" s="210">
        <f>Q80/Y80</f>
        <v>0.72</v>
      </c>
      <c r="S80" s="111">
        <f>'Anagrafe URP'!S87+Tributi!S91+Scuola!S92+Biblioteca!S109+Ludoteca!S93+Fonoteca!S92+Teatro!S88+'C.E.A.S.'!S83+'Centro Intercultura'!S82+Archivi!S84+Ambiente!S91+'Amm.vo Area Tecnica'!S91+'S.U.E. Amministrativa'!S91+'S.U.E. Tecnica'!S91+'Supporto Urbanistica'!S92</f>
        <v>4</v>
      </c>
      <c r="T80" s="200">
        <f>S80/W80</f>
        <v>0.010958904109589041</v>
      </c>
      <c r="U80" s="111">
        <f>'Anagrafe URP'!U87+Tributi!U91+Scuola!U92+Biblioteca!U109+Ludoteca!U93+Fonoteca!U92+Teatro!U88+'C.E.A.S.'!U83+'Centro Intercultura'!U82+Archivi!U84+Ambiente!U91+'Amm.vo Area Tecnica'!U91+'S.U.E. Amministrativa'!U91+'S.U.E. Tecnica'!U91+'Supporto Urbanistica'!U92</f>
        <v>48</v>
      </c>
      <c r="V80" s="129">
        <f>U80/Y80</f>
        <v>0.1476923076923077</v>
      </c>
      <c r="W80" s="131">
        <f>C80+G80+K80+O80+S80</f>
        <v>365</v>
      </c>
      <c r="X80" s="47">
        <f>D80+H80+L80+P80+T80</f>
        <v>1</v>
      </c>
      <c r="Y80" s="131">
        <f>E80+I80+M80+Q80+U80</f>
        <v>325</v>
      </c>
      <c r="Z80" s="47">
        <f>F80+J80+N80+R80+V80</f>
        <v>0.9999999999999999</v>
      </c>
    </row>
    <row r="81" spans="2:14" s="7" customFormat="1" ht="14.25">
      <c r="B81" s="11"/>
      <c r="D81" s="9"/>
      <c r="F81" s="9"/>
      <c r="H81" s="9"/>
      <c r="J81" s="33"/>
      <c r="K81" s="68"/>
      <c r="L81" s="33"/>
      <c r="M81" s="43"/>
      <c r="N81" s="44"/>
    </row>
    <row r="82" spans="2:14" s="7" customFormat="1" ht="14.25">
      <c r="B82" s="11"/>
      <c r="D82" s="9"/>
      <c r="F82" s="9"/>
      <c r="H82" s="9"/>
      <c r="J82" s="33"/>
      <c r="K82" s="68"/>
      <c r="L82" s="33"/>
      <c r="M82" s="79"/>
      <c r="N82" s="44"/>
    </row>
    <row r="83" spans="2:14" s="7" customFormat="1" ht="14.25">
      <c r="B83" s="11"/>
      <c r="D83" s="9"/>
      <c r="F83" s="9"/>
      <c r="H83" s="9"/>
      <c r="J83" s="33"/>
      <c r="K83" s="68"/>
      <c r="L83" s="33"/>
      <c r="M83" s="43"/>
      <c r="N83" s="44"/>
    </row>
    <row r="84" spans="2:14" s="7" customFormat="1" ht="14.25">
      <c r="B84" s="11"/>
      <c r="D84" s="9"/>
      <c r="F84" s="9"/>
      <c r="H84" s="9"/>
      <c r="J84" s="33"/>
      <c r="K84" s="68"/>
      <c r="L84" s="33"/>
      <c r="M84" s="43"/>
      <c r="N84" s="44"/>
    </row>
    <row r="85" spans="2:14" s="7" customFormat="1" ht="14.25">
      <c r="B85" s="11"/>
      <c r="D85" s="9"/>
      <c r="F85" s="9"/>
      <c r="H85" s="9"/>
      <c r="J85" s="33"/>
      <c r="K85" s="68"/>
      <c r="L85" s="33"/>
      <c r="M85" s="43"/>
      <c r="N85" s="44"/>
    </row>
    <row r="86" spans="2:14" s="7" customFormat="1" ht="14.25">
      <c r="B86" s="11"/>
      <c r="D86" s="9"/>
      <c r="F86" s="9"/>
      <c r="H86" s="9"/>
      <c r="J86" s="33"/>
      <c r="K86" s="68"/>
      <c r="L86" s="33"/>
      <c r="M86" s="43"/>
      <c r="N86" s="44"/>
    </row>
    <row r="87" spans="2:14" s="7" customFormat="1" ht="14.25">
      <c r="B87" s="11"/>
      <c r="D87" s="9"/>
      <c r="F87" s="9"/>
      <c r="H87" s="9"/>
      <c r="J87" s="33"/>
      <c r="K87" s="68"/>
      <c r="L87" s="33"/>
      <c r="M87" s="43"/>
      <c r="N87" s="44"/>
    </row>
    <row r="88" spans="2:14" s="7" customFormat="1" ht="14.25">
      <c r="B88" s="11"/>
      <c r="D88" s="9"/>
      <c r="F88" s="9"/>
      <c r="H88" s="9"/>
      <c r="J88" s="33"/>
      <c r="K88" s="68"/>
      <c r="L88" s="33"/>
      <c r="M88" s="43"/>
      <c r="N88" s="44"/>
    </row>
    <row r="89" spans="2:14" s="7" customFormat="1" ht="14.25">
      <c r="B89" s="11"/>
      <c r="D89" s="9"/>
      <c r="F89" s="9"/>
      <c r="H89" s="9"/>
      <c r="J89" s="33"/>
      <c r="K89" s="68"/>
      <c r="L89" s="33"/>
      <c r="M89" s="43"/>
      <c r="N89" s="44"/>
    </row>
    <row r="90" spans="2:14" s="7" customFormat="1" ht="14.25">
      <c r="B90" s="11"/>
      <c r="D90" s="9"/>
      <c r="F90" s="9"/>
      <c r="H90" s="9"/>
      <c r="J90" s="33"/>
      <c r="K90" s="68"/>
      <c r="L90" s="33"/>
      <c r="M90" s="43"/>
      <c r="N90" s="44"/>
    </row>
    <row r="91" spans="2:14" s="7" customFormat="1" ht="14.25">
      <c r="B91" s="11"/>
      <c r="D91" s="9"/>
      <c r="F91" s="9"/>
      <c r="H91" s="9"/>
      <c r="J91" s="33"/>
      <c r="K91" s="68"/>
      <c r="L91" s="33"/>
      <c r="M91" s="43"/>
      <c r="N91" s="44"/>
    </row>
    <row r="92" spans="2:14" s="7" customFormat="1" ht="14.25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4.25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4.25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4.25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4.25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4.25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4.25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4.25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4.25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4.25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4.25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4.25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4.25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4.25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4.25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4.25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4.25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4.25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4.25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4.25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4.25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4.25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4.25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4.25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4.25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4.25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4.25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4.25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4.25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4.25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4.25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4.25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4.25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4.25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4.25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4.25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4.25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4.25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4.25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4.25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4.25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4.25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4.25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4.25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4.25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4.25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4.25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4.25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4.25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4.25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4.25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4.25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4.25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4.25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4.25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4.25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4.25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4.25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4.25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4.25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4.25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4.25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4.25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4.25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4.25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4.25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4.25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4.25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4.25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4.25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4.25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4.25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4.25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4.25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4.25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4.25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4.25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4.25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4.25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4.25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4.25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4.25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4.25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4.25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4.25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4.25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4.25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4.25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4.25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4.25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4.25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4.25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4.25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4.25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4.25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4.25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4.25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4.25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4.25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4.25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4.25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4.25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4.25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4.25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4.25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4.25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4.25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4.25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4.25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4.25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4.25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4.25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4.25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4.25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4.25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4.25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4.25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4.25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4.25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4.25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4.25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4.25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4.25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4.25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4.25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4.25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4.25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4.25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4.25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4.25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4.25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4.25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4.25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4.25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4.25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4.25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4.25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4.25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4.25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4.25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4.25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4.25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4.25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4.25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4.25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4.25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4.25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4.25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4.25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4.25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4.25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4.25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4.25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4.25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4.25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4.25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4.25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4.25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4.25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4.25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4.25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4.25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4.25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4.25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4.25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4.25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4.25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4.25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4.25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4.25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4.25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4.25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4.25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4.25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4.25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4.25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4.25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4.25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4.25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4.25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4.25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4.25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4.25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4.25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4.25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4.25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4.25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4.25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4.25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4.25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4.25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4.25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4.25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4.25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4.25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4.25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4.25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4.25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4.25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4.25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4.25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4.25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4.25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4.25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4.25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4.25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4.25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4.25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4.25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4.25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4.25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4.25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4.25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4.25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4.25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4.25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4.25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4.25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4.25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4.25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4.25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4.25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4.25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4.25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4.25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4.25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4.25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4.25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4.25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4.25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4.25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4.25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4.25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4.25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4.25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4.25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4.25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4.25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4.25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4.25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4.25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4.25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4.25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4.25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4.25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4.25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4.25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4.25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4.25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4.25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4.25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4.25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4.25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4.25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4.25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4.25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4.25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4.25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4.25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4.25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4.25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4.25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4.25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4.25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4.25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4.25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4.25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4.25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4.25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4.25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4.25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4.25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4.25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4.25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4.25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4.25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4.25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4.25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4.25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4.25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4.25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4.25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4.25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4.25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4.25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4.25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4.25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4.25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4.25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4.25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4.25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4.25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4.25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4.25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4.25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4.25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4.25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4.25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4.25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4.25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4.25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4.25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4.25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4.25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4.25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4.25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4.25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4.25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4.25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4.25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4.25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4.25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4.25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4.25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4.25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4.25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4.25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4.25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4.25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4.25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4.25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4.25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4.25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4.25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4.25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4.25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4.25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4.25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4.25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4.25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4.25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4.25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4.25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4.25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4.25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4.25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4.25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4.25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4.25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4.25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4.25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4.25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4.25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4.25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4.25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4.25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4.25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4.25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4.25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4.25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4.25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4.25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4.25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4.25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4.25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4.25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4.25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4.25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4.25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4.25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4.25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4.25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4.25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4.25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4.25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4.25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4.25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4.25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4.25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4.25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4.25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4.25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4.25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4.25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4.25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4.25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4.25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4.25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4.25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4.25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4.25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4.25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4.25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4.25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4.25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4.25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4.25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4.25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4.25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4.25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4.25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4.25">
      <c r="B483" s="11"/>
      <c r="D483" s="9"/>
      <c r="F483" s="9"/>
      <c r="H483" s="9"/>
      <c r="J483" s="33"/>
      <c r="K483" s="68"/>
      <c r="L483" s="33"/>
      <c r="M483" s="43"/>
      <c r="N483" s="44"/>
    </row>
  </sheetData>
  <sheetProtection/>
  <mergeCells count="84">
    <mergeCell ref="B2:F2"/>
    <mergeCell ref="B3:F3"/>
    <mergeCell ref="B5:F5"/>
    <mergeCell ref="B10:F10"/>
    <mergeCell ref="E7:F7"/>
    <mergeCell ref="E8:F8"/>
    <mergeCell ref="C40:D40"/>
    <mergeCell ref="E12:F12"/>
    <mergeCell ref="E40:F40"/>
    <mergeCell ref="C48:D48"/>
    <mergeCell ref="B38:F38"/>
    <mergeCell ref="B39:F39"/>
    <mergeCell ref="B46:F46"/>
    <mergeCell ref="E48:F48"/>
    <mergeCell ref="C58:F58"/>
    <mergeCell ref="B7:B8"/>
    <mergeCell ref="C7:D7"/>
    <mergeCell ref="C8:D8"/>
    <mergeCell ref="B11:F11"/>
    <mergeCell ref="B47:F47"/>
    <mergeCell ref="B56:Z56"/>
    <mergeCell ref="B57:Z57"/>
    <mergeCell ref="B58:B59"/>
    <mergeCell ref="C12:D12"/>
    <mergeCell ref="W78:Z78"/>
    <mergeCell ref="G78:J78"/>
    <mergeCell ref="B78:B79"/>
    <mergeCell ref="C78:F78"/>
    <mergeCell ref="K78:N78"/>
    <mergeCell ref="C79:D79"/>
    <mergeCell ref="G79:H79"/>
    <mergeCell ref="K79:L79"/>
    <mergeCell ref="E79:F79"/>
    <mergeCell ref="W79:X79"/>
    <mergeCell ref="W71:X71"/>
    <mergeCell ref="B76:Z76"/>
    <mergeCell ref="G71:H71"/>
    <mergeCell ref="C71:D71"/>
    <mergeCell ref="K71:L71"/>
    <mergeCell ref="U71:V71"/>
    <mergeCell ref="Y71:Z71"/>
    <mergeCell ref="B77:Z77"/>
    <mergeCell ref="O79:P79"/>
    <mergeCell ref="S79:T79"/>
    <mergeCell ref="O78:R78"/>
    <mergeCell ref="S78:V78"/>
    <mergeCell ref="Y79:Z79"/>
    <mergeCell ref="I79:J79"/>
    <mergeCell ref="M79:N79"/>
    <mergeCell ref="Q79:R79"/>
    <mergeCell ref="U79:V79"/>
    <mergeCell ref="E59:F59"/>
    <mergeCell ref="I59:J59"/>
    <mergeCell ref="U59:V59"/>
    <mergeCell ref="W59:X59"/>
    <mergeCell ref="O59:P59"/>
    <mergeCell ref="S59:T59"/>
    <mergeCell ref="M59:N59"/>
    <mergeCell ref="Q59:R59"/>
    <mergeCell ref="W70:Z70"/>
    <mergeCell ref="B69:Z69"/>
    <mergeCell ref="B70:B71"/>
    <mergeCell ref="C70:F70"/>
    <mergeCell ref="G70:J70"/>
    <mergeCell ref="K70:N70"/>
    <mergeCell ref="M71:N71"/>
    <mergeCell ref="Q71:R71"/>
    <mergeCell ref="O71:P71"/>
    <mergeCell ref="S71:T71"/>
    <mergeCell ref="O58:R58"/>
    <mergeCell ref="S58:V58"/>
    <mergeCell ref="K59:L59"/>
    <mergeCell ref="O70:R70"/>
    <mergeCell ref="S70:V70"/>
    <mergeCell ref="Y59:Z59"/>
    <mergeCell ref="E71:F71"/>
    <mergeCell ref="I71:J71"/>
    <mergeCell ref="G54:L54"/>
    <mergeCell ref="W58:Z58"/>
    <mergeCell ref="B68:Z68"/>
    <mergeCell ref="C59:D59"/>
    <mergeCell ref="G59:H59"/>
    <mergeCell ref="G58:J58"/>
    <mergeCell ref="K58:N58"/>
  </mergeCells>
  <printOptions horizontalCentered="1" verticalCentered="1"/>
  <pageMargins left="0.39" right="0.22" top="0.3937007874015748" bottom="0.3937007874015748" header="0.25" footer="0.35"/>
  <pageSetup horizontalDpi="600" verticalDpi="600" orientation="landscape" paperSize="8" r:id="rId1"/>
  <ignoredErrors>
    <ignoredError sqref="X60:X66" formula="1"/>
    <ignoredError sqref="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7"/>
  <sheetViews>
    <sheetView zoomScalePageLayoutView="0" workbookViewId="0" topLeftCell="A28">
      <pane xSplit="2" topLeftCell="C1" activePane="topRight" state="frozen"/>
      <selection pane="topLeft" activeCell="A1" sqref="A1"/>
      <selection pane="topRight" activeCell="Q44" sqref="Q44:R44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244" t="s">
        <v>32</v>
      </c>
      <c r="C2" s="245"/>
      <c r="D2" s="245"/>
      <c r="E2" s="245"/>
      <c r="F2" s="246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55" t="s">
        <v>30</v>
      </c>
      <c r="C3" s="256"/>
      <c r="D3" s="256"/>
      <c r="E3" s="256"/>
      <c r="F3" s="257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105</v>
      </c>
      <c r="C5" s="218"/>
      <c r="D5" s="218"/>
      <c r="E5" s="218"/>
      <c r="F5" s="219"/>
    </row>
    <row r="6" ht="9" customHeight="1" thickBot="1"/>
    <row r="7" spans="2:6" ht="21" customHeight="1" thickBot="1">
      <c r="B7" s="220" t="s">
        <v>135</v>
      </c>
      <c r="C7" s="218"/>
      <c r="D7" s="218"/>
      <c r="E7" s="218"/>
      <c r="F7" s="219"/>
    </row>
    <row r="8" ht="9" customHeight="1" thickBot="1"/>
    <row r="9" spans="2:6" ht="21" customHeight="1">
      <c r="B9" s="251" t="s">
        <v>31</v>
      </c>
      <c r="C9" s="221" t="s">
        <v>179</v>
      </c>
      <c r="D9" s="222"/>
      <c r="E9" s="221" t="s">
        <v>202</v>
      </c>
      <c r="F9" s="222"/>
    </row>
    <row r="10" spans="2:6" ht="21" customHeight="1" thickBot="1">
      <c r="B10" s="252"/>
      <c r="C10" s="223">
        <v>15</v>
      </c>
      <c r="D10" s="224"/>
      <c r="E10" s="223"/>
      <c r="F10" s="224"/>
    </row>
    <row r="11" ht="9" customHeight="1" thickBot="1"/>
    <row r="12" spans="2:14" s="7" customFormat="1" ht="21" customHeight="1">
      <c r="B12" s="221" t="s">
        <v>94</v>
      </c>
      <c r="C12" s="231"/>
      <c r="D12" s="231"/>
      <c r="E12" s="231"/>
      <c r="F12" s="222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 thickBot="1">
      <c r="B13" s="228" t="s">
        <v>95</v>
      </c>
      <c r="C13" s="229"/>
      <c r="D13" s="229"/>
      <c r="E13" s="229"/>
      <c r="F13" s="230"/>
      <c r="G13" s="5"/>
      <c r="H13" s="6"/>
      <c r="I13" s="5"/>
      <c r="J13" s="32"/>
      <c r="K13" s="67"/>
      <c r="L13" s="32"/>
      <c r="M13" s="41"/>
      <c r="N13" s="42"/>
    </row>
    <row r="14" spans="2:14" s="7" customFormat="1" ht="21" customHeight="1" thickBot="1">
      <c r="B14" s="134"/>
      <c r="C14" s="221" t="s">
        <v>179</v>
      </c>
      <c r="D14" s="222"/>
      <c r="E14" s="221" t="s">
        <v>202</v>
      </c>
      <c r="F14" s="222"/>
      <c r="G14" s="5"/>
      <c r="H14" s="6"/>
      <c r="I14" s="5"/>
      <c r="J14" s="32"/>
      <c r="K14" s="67"/>
      <c r="L14" s="32"/>
      <c r="M14" s="41"/>
      <c r="N14" s="42"/>
    </row>
    <row r="15" spans="2:14" s="7" customFormat="1" ht="28.5" customHeight="1">
      <c r="B15" s="28" t="s">
        <v>143</v>
      </c>
      <c r="C15" s="26">
        <v>2</v>
      </c>
      <c r="D15" s="27">
        <f>C15/C18</f>
        <v>0.13333333333333333</v>
      </c>
      <c r="E15" s="26"/>
      <c r="F15" s="27" t="e">
        <f>E15/E18</f>
        <v>#DIV/0!</v>
      </c>
      <c r="H15" s="9"/>
      <c r="J15" s="33"/>
      <c r="K15" s="68"/>
      <c r="L15" s="33"/>
      <c r="M15" s="43"/>
      <c r="N15" s="44"/>
    </row>
    <row r="16" spans="2:14" s="7" customFormat="1" ht="28.5" customHeight="1">
      <c r="B16" s="22" t="s">
        <v>144</v>
      </c>
      <c r="C16" s="17">
        <v>8</v>
      </c>
      <c r="D16" s="20">
        <f>C16/C18</f>
        <v>0.5333333333333333</v>
      </c>
      <c r="E16" s="17"/>
      <c r="F16" s="20" t="e">
        <f>E16/E18</f>
        <v>#DIV/0!</v>
      </c>
      <c r="H16" s="9"/>
      <c r="J16" s="33"/>
      <c r="K16" s="68"/>
      <c r="L16" s="33"/>
      <c r="M16" s="43"/>
      <c r="N16" s="44"/>
    </row>
    <row r="17" spans="2:14" s="7" customFormat="1" ht="28.5" customHeight="1" thickBot="1">
      <c r="B17" s="61" t="s">
        <v>145</v>
      </c>
      <c r="C17" s="10">
        <v>5</v>
      </c>
      <c r="D17" s="21">
        <f>C17/C18</f>
        <v>0.3333333333333333</v>
      </c>
      <c r="E17" s="10"/>
      <c r="F17" s="21" t="e">
        <f>E17/E18</f>
        <v>#DIV/0!</v>
      </c>
      <c r="H17" s="9"/>
      <c r="J17" s="33"/>
      <c r="K17" s="68"/>
      <c r="L17" s="33"/>
      <c r="M17" s="43"/>
      <c r="N17" s="44"/>
    </row>
    <row r="18" spans="2:14" s="53" customFormat="1" ht="28.5" customHeight="1" thickBot="1" thickTop="1">
      <c r="B18" s="62" t="s">
        <v>4</v>
      </c>
      <c r="C18" s="51">
        <f>SUM(C15:C17)</f>
        <v>15</v>
      </c>
      <c r="D18" s="52">
        <f>SUM(D15:D17)</f>
        <v>1</v>
      </c>
      <c r="E18" s="51">
        <f>SUM(E15:E17)</f>
        <v>0</v>
      </c>
      <c r="F18" s="52" t="e">
        <f>SUM(F15:F17)</f>
        <v>#DIV/0!</v>
      </c>
      <c r="H18" s="54"/>
      <c r="J18" s="55"/>
      <c r="K18" s="69"/>
      <c r="L18" s="55"/>
      <c r="M18" s="46"/>
      <c r="N18" s="56"/>
    </row>
    <row r="19" spans="2:14" s="7" customFormat="1" ht="15" customHeight="1" thickBot="1">
      <c r="B19" s="11"/>
      <c r="D19" s="9"/>
      <c r="F19" s="9"/>
      <c r="H19" s="9"/>
      <c r="J19" s="33"/>
      <c r="K19" s="68"/>
      <c r="L19" s="33"/>
      <c r="M19" s="43"/>
      <c r="N19" s="44"/>
    </row>
    <row r="20" spans="2:14" s="7" customFormat="1" ht="21" customHeight="1">
      <c r="B20" s="232" t="s">
        <v>96</v>
      </c>
      <c r="C20" s="233"/>
      <c r="D20" s="233"/>
      <c r="E20" s="233"/>
      <c r="F20" s="234"/>
      <c r="H20" s="9"/>
      <c r="J20" s="33"/>
      <c r="K20" s="68"/>
      <c r="L20" s="33"/>
      <c r="M20" s="43"/>
      <c r="N20" s="44"/>
    </row>
    <row r="21" spans="2:14" s="7" customFormat="1" ht="21" customHeight="1" thickBot="1">
      <c r="B21" s="235" t="s">
        <v>92</v>
      </c>
      <c r="C21" s="236"/>
      <c r="D21" s="236"/>
      <c r="E21" s="236"/>
      <c r="F21" s="237"/>
      <c r="H21" s="9"/>
      <c r="J21" s="33"/>
      <c r="K21" s="68"/>
      <c r="L21" s="33"/>
      <c r="M21" s="43"/>
      <c r="N21" s="44"/>
    </row>
    <row r="22" spans="2:14" s="7" customFormat="1" ht="21" customHeight="1" thickBot="1">
      <c r="B22" s="135"/>
      <c r="C22" s="221" t="s">
        <v>179</v>
      </c>
      <c r="D22" s="222"/>
      <c r="E22" s="221" t="s">
        <v>202</v>
      </c>
      <c r="F22" s="222"/>
      <c r="H22" s="9"/>
      <c r="J22" s="33"/>
      <c r="K22" s="68"/>
      <c r="L22" s="33"/>
      <c r="M22" s="43"/>
      <c r="N22" s="44"/>
    </row>
    <row r="23" spans="2:14" s="7" customFormat="1" ht="28.5" customHeight="1">
      <c r="B23" s="28" t="s">
        <v>119</v>
      </c>
      <c r="C23" s="26">
        <v>12</v>
      </c>
      <c r="D23" s="27">
        <f aca="true" t="shared" si="0" ref="D23:D29">C23/$C$30</f>
        <v>0.2033898305084746</v>
      </c>
      <c r="E23" s="26"/>
      <c r="F23" s="27">
        <f aca="true" t="shared" si="1" ref="F23:F29">E23/$C$30</f>
        <v>0</v>
      </c>
      <c r="H23" s="9"/>
      <c r="J23" s="33"/>
      <c r="K23" s="68"/>
      <c r="L23" s="33"/>
      <c r="M23" s="43"/>
      <c r="N23" s="44"/>
    </row>
    <row r="24" spans="2:14" s="7" customFormat="1" ht="28.5" customHeight="1">
      <c r="B24" s="22" t="s">
        <v>120</v>
      </c>
      <c r="C24" s="17">
        <v>8</v>
      </c>
      <c r="D24" s="20">
        <f t="shared" si="0"/>
        <v>0.13559322033898305</v>
      </c>
      <c r="E24" s="17"/>
      <c r="F24" s="20">
        <f t="shared" si="1"/>
        <v>0</v>
      </c>
      <c r="H24" s="9"/>
      <c r="J24" s="33"/>
      <c r="K24" s="68"/>
      <c r="L24" s="33"/>
      <c r="M24" s="43"/>
      <c r="N24" s="44"/>
    </row>
    <row r="25" spans="2:14" s="7" customFormat="1" ht="28.5" customHeight="1">
      <c r="B25" s="22" t="s">
        <v>121</v>
      </c>
      <c r="C25" s="17">
        <v>4</v>
      </c>
      <c r="D25" s="20">
        <f t="shared" si="0"/>
        <v>0.06779661016949153</v>
      </c>
      <c r="E25" s="17"/>
      <c r="F25" s="20">
        <f t="shared" si="1"/>
        <v>0</v>
      </c>
      <c r="H25" s="9"/>
      <c r="J25" s="33"/>
      <c r="K25" s="68"/>
      <c r="L25" s="33"/>
      <c r="M25" s="43"/>
      <c r="N25" s="44"/>
    </row>
    <row r="26" spans="2:14" s="7" customFormat="1" ht="28.5" customHeight="1">
      <c r="B26" s="22" t="s">
        <v>122</v>
      </c>
      <c r="C26" s="17">
        <v>5</v>
      </c>
      <c r="D26" s="20">
        <f t="shared" si="0"/>
        <v>0.0847457627118644</v>
      </c>
      <c r="E26" s="17"/>
      <c r="F26" s="20">
        <f t="shared" si="1"/>
        <v>0</v>
      </c>
      <c r="H26" s="9"/>
      <c r="J26" s="33"/>
      <c r="K26" s="68"/>
      <c r="L26" s="33"/>
      <c r="M26" s="43"/>
      <c r="N26" s="44"/>
    </row>
    <row r="27" spans="2:14" s="7" customFormat="1" ht="28.5" customHeight="1">
      <c r="B27" s="22" t="s">
        <v>123</v>
      </c>
      <c r="C27" s="17">
        <v>9</v>
      </c>
      <c r="D27" s="20">
        <f t="shared" si="0"/>
        <v>0.15254237288135594</v>
      </c>
      <c r="E27" s="17"/>
      <c r="F27" s="20">
        <f t="shared" si="1"/>
        <v>0</v>
      </c>
      <c r="H27" s="9"/>
      <c r="J27" s="33"/>
      <c r="K27" s="68"/>
      <c r="L27" s="33"/>
      <c r="M27" s="43"/>
      <c r="N27" s="44"/>
    </row>
    <row r="28" spans="2:14" s="7" customFormat="1" ht="28.5" customHeight="1">
      <c r="B28" s="22" t="s">
        <v>124</v>
      </c>
      <c r="C28" s="17">
        <v>10</v>
      </c>
      <c r="D28" s="20">
        <f t="shared" si="0"/>
        <v>0.1694915254237288</v>
      </c>
      <c r="E28" s="17"/>
      <c r="F28" s="20">
        <f t="shared" si="1"/>
        <v>0</v>
      </c>
      <c r="H28" s="9"/>
      <c r="J28" s="33"/>
      <c r="K28" s="68"/>
      <c r="L28" s="33"/>
      <c r="M28" s="43"/>
      <c r="N28" s="44"/>
    </row>
    <row r="29" spans="2:14" s="7" customFormat="1" ht="28.5" customHeight="1" thickBot="1">
      <c r="B29" s="61" t="s">
        <v>125</v>
      </c>
      <c r="C29" s="10">
        <v>11</v>
      </c>
      <c r="D29" s="21">
        <f t="shared" si="0"/>
        <v>0.1864406779661017</v>
      </c>
      <c r="E29" s="10"/>
      <c r="F29" s="21">
        <f t="shared" si="1"/>
        <v>0</v>
      </c>
      <c r="H29" s="9"/>
      <c r="J29" s="33"/>
      <c r="K29" s="68"/>
      <c r="L29" s="33"/>
      <c r="M29" s="43"/>
      <c r="N29" s="44"/>
    </row>
    <row r="30" spans="2:14" s="53" customFormat="1" ht="28.5" customHeight="1" thickBot="1" thickTop="1">
      <c r="B30" s="62" t="s">
        <v>4</v>
      </c>
      <c r="C30" s="51">
        <f>SUM(C23:C29)</f>
        <v>59</v>
      </c>
      <c r="D30" s="52">
        <f>SUM(D23:D29)</f>
        <v>1</v>
      </c>
      <c r="E30" s="51">
        <f>SUM(E23:E29)</f>
        <v>0</v>
      </c>
      <c r="F30" s="52">
        <f>SUM(F23:F29)</f>
        <v>0</v>
      </c>
      <c r="H30" s="54"/>
      <c r="J30" s="55"/>
      <c r="K30" s="69"/>
      <c r="L30" s="55"/>
      <c r="M30" s="46"/>
      <c r="N30" s="56"/>
    </row>
    <row r="31" spans="2:14" s="7" customFormat="1" ht="15" customHeight="1" thickBot="1">
      <c r="B31" s="11"/>
      <c r="D31" s="9"/>
      <c r="F31" s="9"/>
      <c r="H31" s="9"/>
      <c r="J31" s="33"/>
      <c r="K31" s="68"/>
      <c r="L31" s="33"/>
      <c r="M31" s="43"/>
      <c r="N31" s="44"/>
    </row>
    <row r="32" spans="2:26" s="7" customFormat="1" ht="21" customHeight="1">
      <c r="B32" s="221" t="s">
        <v>100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22"/>
    </row>
    <row r="33" spans="2:26" s="7" customFormat="1" ht="21" customHeight="1" thickBot="1">
      <c r="B33" s="228" t="s">
        <v>101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</row>
    <row r="34" spans="2:26" s="7" customFormat="1" ht="21" customHeight="1" thickBot="1">
      <c r="B34" s="258"/>
      <c r="C34" s="225" t="s">
        <v>18</v>
      </c>
      <c r="D34" s="226"/>
      <c r="E34" s="226"/>
      <c r="F34" s="227"/>
      <c r="G34" s="226" t="s">
        <v>19</v>
      </c>
      <c r="H34" s="226"/>
      <c r="I34" s="226"/>
      <c r="J34" s="226"/>
      <c r="K34" s="225" t="s">
        <v>20</v>
      </c>
      <c r="L34" s="226"/>
      <c r="M34" s="226"/>
      <c r="N34" s="227"/>
      <c r="O34" s="226" t="s">
        <v>21</v>
      </c>
      <c r="P34" s="226"/>
      <c r="Q34" s="226"/>
      <c r="R34" s="226"/>
      <c r="S34" s="225" t="s">
        <v>90</v>
      </c>
      <c r="T34" s="226"/>
      <c r="U34" s="226"/>
      <c r="V34" s="227"/>
      <c r="W34" s="240" t="s">
        <v>4</v>
      </c>
      <c r="X34" s="240"/>
      <c r="Y34" s="240"/>
      <c r="Z34" s="241"/>
    </row>
    <row r="35" spans="2:26" s="7" customFormat="1" ht="21" customHeight="1" thickBot="1">
      <c r="B35" s="239"/>
      <c r="C35" s="242" t="s">
        <v>179</v>
      </c>
      <c r="D35" s="243"/>
      <c r="E35" s="242" t="s">
        <v>202</v>
      </c>
      <c r="F35" s="243"/>
      <c r="G35" s="242" t="s">
        <v>179</v>
      </c>
      <c r="H35" s="242"/>
      <c r="I35" s="250" t="s">
        <v>202</v>
      </c>
      <c r="J35" s="243"/>
      <c r="K35" s="250" t="s">
        <v>179</v>
      </c>
      <c r="L35" s="243"/>
      <c r="M35" s="242" t="s">
        <v>202</v>
      </c>
      <c r="N35" s="243"/>
      <c r="O35" s="250" t="s">
        <v>179</v>
      </c>
      <c r="P35" s="243"/>
      <c r="Q35" s="242" t="s">
        <v>202</v>
      </c>
      <c r="R35" s="242"/>
      <c r="S35" s="250" t="s">
        <v>179</v>
      </c>
      <c r="T35" s="243"/>
      <c r="U35" s="242" t="s">
        <v>202</v>
      </c>
      <c r="V35" s="243"/>
      <c r="W35" s="242" t="s">
        <v>179</v>
      </c>
      <c r="X35" s="243"/>
      <c r="Y35" s="242" t="s">
        <v>202</v>
      </c>
      <c r="Z35" s="243"/>
    </row>
    <row r="36" spans="2:30" s="7" customFormat="1" ht="28.5" customHeight="1">
      <c r="B36" s="22" t="s">
        <v>22</v>
      </c>
      <c r="C36" s="136">
        <v>0</v>
      </c>
      <c r="D36" s="119">
        <f>C36/W36</f>
        <v>0</v>
      </c>
      <c r="E36" s="136"/>
      <c r="F36" s="119" t="e">
        <f>E36/AA36</f>
        <v>#DIV/0!</v>
      </c>
      <c r="G36" s="115">
        <v>0</v>
      </c>
      <c r="H36" s="90">
        <f>G36/W36</f>
        <v>0</v>
      </c>
      <c r="I36" s="115"/>
      <c r="J36" s="90" t="e">
        <f>I36/AA36</f>
        <v>#DIV/0!</v>
      </c>
      <c r="K36" s="136">
        <v>4</v>
      </c>
      <c r="L36" s="119">
        <f>K36/W36</f>
        <v>0.26666666666666666</v>
      </c>
      <c r="M36" s="136"/>
      <c r="N36" s="119" t="e">
        <f>M36/AA36</f>
        <v>#DIV/0!</v>
      </c>
      <c r="O36" s="115">
        <v>11</v>
      </c>
      <c r="P36" s="90">
        <f>O36/W36</f>
        <v>0.7333333333333333</v>
      </c>
      <c r="Q36" s="115"/>
      <c r="R36" s="90" t="e">
        <f>Q36/AA36</f>
        <v>#DIV/0!</v>
      </c>
      <c r="S36" s="123">
        <v>0</v>
      </c>
      <c r="T36" s="119">
        <f>S36/W36</f>
        <v>0</v>
      </c>
      <c r="U36" s="123"/>
      <c r="V36" s="119" t="e">
        <f>U36/AA36</f>
        <v>#DIV/0!</v>
      </c>
      <c r="W36" s="126">
        <f>O36+K36+G36+C36+S36</f>
        <v>15</v>
      </c>
      <c r="X36" s="48">
        <f>D36+H36+L36+P36+T36</f>
        <v>1</v>
      </c>
      <c r="Y36" s="126">
        <f>Q36+M36+I36+E36+U36</f>
        <v>0</v>
      </c>
      <c r="Z36" s="48" t="e">
        <f>F36+J36+N36+R36+V36</f>
        <v>#DIV/0!</v>
      </c>
      <c r="AA36" s="14"/>
      <c r="AB36" s="14"/>
      <c r="AC36" s="14"/>
      <c r="AD36" s="12"/>
    </row>
    <row r="37" spans="2:30" s="7" customFormat="1" ht="28.5" customHeight="1">
      <c r="B37" s="22" t="s">
        <v>23</v>
      </c>
      <c r="C37" s="91">
        <v>0</v>
      </c>
      <c r="D37" s="119">
        <f>C37/W37</f>
        <v>0</v>
      </c>
      <c r="E37" s="91"/>
      <c r="F37" s="119" t="e">
        <f>E37/AA37</f>
        <v>#DIV/0!</v>
      </c>
      <c r="G37" s="115">
        <v>0</v>
      </c>
      <c r="H37" s="90">
        <f>G37/W37</f>
        <v>0</v>
      </c>
      <c r="I37" s="115"/>
      <c r="J37" s="90" t="e">
        <f>I37/AA37</f>
        <v>#DIV/0!</v>
      </c>
      <c r="K37" s="91">
        <v>5</v>
      </c>
      <c r="L37" s="119">
        <f>K37/W37</f>
        <v>0.3333333333333333</v>
      </c>
      <c r="M37" s="91"/>
      <c r="N37" s="119" t="e">
        <f>M37/AA37</f>
        <v>#DIV/0!</v>
      </c>
      <c r="O37" s="115">
        <v>10</v>
      </c>
      <c r="P37" s="90">
        <f>O37/W37</f>
        <v>0.6666666666666666</v>
      </c>
      <c r="Q37" s="115"/>
      <c r="R37" s="90" t="e">
        <f>Q37/AA37</f>
        <v>#DIV/0!</v>
      </c>
      <c r="S37" s="124">
        <v>0</v>
      </c>
      <c r="T37" s="119">
        <f>S37/W37</f>
        <v>0</v>
      </c>
      <c r="U37" s="124"/>
      <c r="V37" s="119" t="e">
        <f>U37/AA37</f>
        <v>#DIV/0!</v>
      </c>
      <c r="W37" s="71">
        <f>O37+K37+G37+C37+S37</f>
        <v>15</v>
      </c>
      <c r="X37" s="48">
        <f>D37+H37+L37+P37+T37</f>
        <v>1</v>
      </c>
      <c r="Y37" s="71">
        <f>Q37+M37+I37+E37+U37</f>
        <v>0</v>
      </c>
      <c r="Z37" s="48" t="e">
        <f>F37+J37+N37+R37+V37</f>
        <v>#DIV/0!</v>
      </c>
      <c r="AA37" s="14"/>
      <c r="AB37" s="14"/>
      <c r="AC37" s="14"/>
      <c r="AD37" s="12"/>
    </row>
    <row r="38" spans="2:30" s="7" customFormat="1" ht="28.5" customHeight="1">
      <c r="B38" s="22" t="s">
        <v>24</v>
      </c>
      <c r="C38" s="91">
        <v>0</v>
      </c>
      <c r="D38" s="119">
        <f>C38/W38</f>
        <v>0</v>
      </c>
      <c r="E38" s="91"/>
      <c r="F38" s="119" t="e">
        <f>E38/AA38</f>
        <v>#DIV/0!</v>
      </c>
      <c r="G38" s="115">
        <v>0</v>
      </c>
      <c r="H38" s="90">
        <f>G38/W38</f>
        <v>0</v>
      </c>
      <c r="I38" s="115"/>
      <c r="J38" s="90" t="e">
        <f>I38/AA38</f>
        <v>#DIV/0!</v>
      </c>
      <c r="K38" s="91">
        <v>3</v>
      </c>
      <c r="L38" s="119">
        <f>K38/W38</f>
        <v>0.2</v>
      </c>
      <c r="M38" s="91"/>
      <c r="N38" s="119" t="e">
        <f>M38/AA38</f>
        <v>#DIV/0!</v>
      </c>
      <c r="O38" s="115">
        <v>12</v>
      </c>
      <c r="P38" s="90">
        <f>O38/W38</f>
        <v>0.8</v>
      </c>
      <c r="Q38" s="115"/>
      <c r="R38" s="90" t="e">
        <f>Q38/AA38</f>
        <v>#DIV/0!</v>
      </c>
      <c r="S38" s="124">
        <v>0</v>
      </c>
      <c r="T38" s="119">
        <f>S38/W38</f>
        <v>0</v>
      </c>
      <c r="U38" s="124"/>
      <c r="V38" s="119" t="e">
        <f>U38/AA38</f>
        <v>#DIV/0!</v>
      </c>
      <c r="W38" s="71">
        <f>O38+K38+G38+C38+S38</f>
        <v>15</v>
      </c>
      <c r="X38" s="48">
        <f>D38+H38+L38+P38+T38</f>
        <v>1</v>
      </c>
      <c r="Y38" s="71">
        <f>Q38+M38+I38+E38+U38</f>
        <v>0</v>
      </c>
      <c r="Z38" s="48" t="e">
        <f>F38+J38+N38+R38+V38</f>
        <v>#DIV/0!</v>
      </c>
      <c r="AA38" s="14"/>
      <c r="AB38" s="14"/>
      <c r="AC38" s="14"/>
      <c r="AD38" s="12"/>
    </row>
    <row r="39" spans="2:30" s="7" customFormat="1" ht="28.5" customHeight="1" thickBot="1">
      <c r="B39" s="114" t="s">
        <v>102</v>
      </c>
      <c r="C39" s="111">
        <v>0</v>
      </c>
      <c r="D39" s="121">
        <f>C39/W39</f>
        <v>0</v>
      </c>
      <c r="E39" s="111"/>
      <c r="F39" s="121" t="e">
        <f>E39/AA39</f>
        <v>#DIV/0!</v>
      </c>
      <c r="G39" s="116">
        <v>0</v>
      </c>
      <c r="H39" s="112">
        <f>G39/W39</f>
        <v>0</v>
      </c>
      <c r="I39" s="116"/>
      <c r="J39" s="112" t="e">
        <f>I39/AA39</f>
        <v>#DIV/0!</v>
      </c>
      <c r="K39" s="111">
        <v>5</v>
      </c>
      <c r="L39" s="121">
        <f>K39/W39</f>
        <v>0.3333333333333333</v>
      </c>
      <c r="M39" s="111"/>
      <c r="N39" s="121" t="e">
        <f>M39/AA39</f>
        <v>#DIV/0!</v>
      </c>
      <c r="O39" s="116">
        <v>10</v>
      </c>
      <c r="P39" s="112">
        <f>O39/W39</f>
        <v>0.6666666666666666</v>
      </c>
      <c r="Q39" s="116"/>
      <c r="R39" s="112" t="e">
        <f>Q39/AA39</f>
        <v>#DIV/0!</v>
      </c>
      <c r="S39" s="125">
        <v>0</v>
      </c>
      <c r="T39" s="121">
        <f>S39/W39</f>
        <v>0</v>
      </c>
      <c r="U39" s="125"/>
      <c r="V39" s="121" t="e">
        <f>U39/AA39</f>
        <v>#DIV/0!</v>
      </c>
      <c r="W39" s="73">
        <f>O39+K39+G39+C39+S39</f>
        <v>15</v>
      </c>
      <c r="X39" s="49">
        <f>D39+H39+L39+P39+T39</f>
        <v>1</v>
      </c>
      <c r="Y39" s="73">
        <f>Q39+M39+I39+E39+U39</f>
        <v>0</v>
      </c>
      <c r="Z39" s="49" t="e">
        <f>F39+J39+N39+R39+V39</f>
        <v>#DIV/0!</v>
      </c>
      <c r="AA39" s="14"/>
      <c r="AB39" s="14"/>
      <c r="AC39" s="14"/>
      <c r="AD39" s="12"/>
    </row>
    <row r="40" spans="2:20" s="7" customFormat="1" ht="18" customHeight="1" thickBot="1">
      <c r="B40" s="34"/>
      <c r="C40" s="16"/>
      <c r="D40" s="15"/>
      <c r="E40" s="16"/>
      <c r="F40" s="15"/>
      <c r="G40" s="16"/>
      <c r="H40" s="15"/>
      <c r="I40" s="16"/>
      <c r="J40" s="15"/>
      <c r="K40" s="70"/>
      <c r="L40" s="15"/>
      <c r="M40" s="72"/>
      <c r="N40" s="82"/>
      <c r="O40" s="11"/>
      <c r="P40" s="13"/>
      <c r="Q40" s="14"/>
      <c r="R40" s="14"/>
      <c r="S40" s="14"/>
      <c r="T40" s="12"/>
    </row>
    <row r="41" spans="2:26" s="7" customFormat="1" ht="21" customHeight="1">
      <c r="B41" s="221" t="s">
        <v>14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22"/>
    </row>
    <row r="42" spans="2:26" s="7" customFormat="1" ht="21" customHeight="1" thickBot="1">
      <c r="B42" s="228" t="s">
        <v>113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30"/>
    </row>
    <row r="43" spans="2:26" s="7" customFormat="1" ht="21" customHeight="1" thickBot="1">
      <c r="B43" s="258"/>
      <c r="C43" s="225" t="s">
        <v>18</v>
      </c>
      <c r="D43" s="226"/>
      <c r="E43" s="226"/>
      <c r="F43" s="227"/>
      <c r="G43" s="226" t="s">
        <v>19</v>
      </c>
      <c r="H43" s="226"/>
      <c r="I43" s="226"/>
      <c r="J43" s="226"/>
      <c r="K43" s="225" t="s">
        <v>20</v>
      </c>
      <c r="L43" s="226"/>
      <c r="M43" s="226"/>
      <c r="N43" s="227"/>
      <c r="O43" s="226" t="s">
        <v>21</v>
      </c>
      <c r="P43" s="226"/>
      <c r="Q43" s="226"/>
      <c r="R43" s="226"/>
      <c r="S43" s="225" t="s">
        <v>90</v>
      </c>
      <c r="T43" s="226"/>
      <c r="U43" s="226"/>
      <c r="V43" s="227"/>
      <c r="W43" s="240" t="s">
        <v>4</v>
      </c>
      <c r="X43" s="240"/>
      <c r="Y43" s="240"/>
      <c r="Z43" s="241"/>
    </row>
    <row r="44" spans="2:26" s="7" customFormat="1" ht="21" customHeight="1" thickBot="1">
      <c r="B44" s="239"/>
      <c r="C44" s="242" t="s">
        <v>179</v>
      </c>
      <c r="D44" s="243"/>
      <c r="E44" s="242" t="s">
        <v>202</v>
      </c>
      <c r="F44" s="243"/>
      <c r="G44" s="242" t="s">
        <v>179</v>
      </c>
      <c r="H44" s="242"/>
      <c r="I44" s="250" t="s">
        <v>202</v>
      </c>
      <c r="J44" s="243"/>
      <c r="K44" s="242" t="s">
        <v>179</v>
      </c>
      <c r="L44" s="243"/>
      <c r="M44" s="242" t="s">
        <v>202</v>
      </c>
      <c r="N44" s="243"/>
      <c r="O44" s="242" t="s">
        <v>179</v>
      </c>
      <c r="P44" s="242"/>
      <c r="Q44" s="250" t="s">
        <v>202</v>
      </c>
      <c r="R44" s="243"/>
      <c r="S44" s="242" t="s">
        <v>179</v>
      </c>
      <c r="T44" s="243"/>
      <c r="U44" s="242" t="s">
        <v>202</v>
      </c>
      <c r="V44" s="243"/>
      <c r="W44" s="242" t="s">
        <v>179</v>
      </c>
      <c r="X44" s="243"/>
      <c r="Y44" s="242" t="s">
        <v>202</v>
      </c>
      <c r="Z44" s="243"/>
    </row>
    <row r="45" spans="2:30" s="7" customFormat="1" ht="28.5" customHeight="1">
      <c r="B45" s="22" t="s">
        <v>25</v>
      </c>
      <c r="C45" s="91">
        <v>0</v>
      </c>
      <c r="D45" s="119">
        <f>C45/W45</f>
        <v>0</v>
      </c>
      <c r="E45" s="91"/>
      <c r="F45" s="119" t="e">
        <f>E45/AA45</f>
        <v>#DIV/0!</v>
      </c>
      <c r="G45" s="91">
        <v>0</v>
      </c>
      <c r="H45" s="92">
        <f>G45/W45</f>
        <v>0</v>
      </c>
      <c r="I45" s="91"/>
      <c r="J45" s="92" t="e">
        <f>I45/AA45</f>
        <v>#DIV/0!</v>
      </c>
      <c r="K45" s="91">
        <v>0</v>
      </c>
      <c r="L45" s="119">
        <f>K45/W45</f>
        <v>0</v>
      </c>
      <c r="M45" s="91"/>
      <c r="N45" s="119" t="e">
        <f>M45/AA45</f>
        <v>#DIV/0!</v>
      </c>
      <c r="O45" s="91">
        <v>15</v>
      </c>
      <c r="P45" s="92">
        <f>O45/W45</f>
        <v>1</v>
      </c>
      <c r="Q45" s="91"/>
      <c r="R45" s="92" t="e">
        <f>Q45/AA45</f>
        <v>#DIV/0!</v>
      </c>
      <c r="S45" s="123">
        <v>0</v>
      </c>
      <c r="T45" s="119">
        <f>S45/W45</f>
        <v>0</v>
      </c>
      <c r="U45" s="123"/>
      <c r="V45" s="119" t="e">
        <f>U45/AA45</f>
        <v>#DIV/0!</v>
      </c>
      <c r="W45" s="126">
        <f>O45+K45+G45+C45+S45</f>
        <v>15</v>
      </c>
      <c r="X45" s="48">
        <f>D45+H45+L45+P45+T45</f>
        <v>1</v>
      </c>
      <c r="Y45" s="126">
        <f>Q45+M45+I45+E45+U45</f>
        <v>0</v>
      </c>
      <c r="Z45" s="48" t="e">
        <f>F45+J45+N45+R45+V45</f>
        <v>#DIV/0!</v>
      </c>
      <c r="AA45" s="13"/>
      <c r="AB45" s="13"/>
      <c r="AC45" s="13"/>
      <c r="AD45" s="12"/>
    </row>
    <row r="46" spans="2:30" s="7" customFormat="1" ht="28.5" customHeight="1">
      <c r="B46" s="22" t="s">
        <v>104</v>
      </c>
      <c r="C46" s="91">
        <v>0</v>
      </c>
      <c r="D46" s="119">
        <f>C46/W46</f>
        <v>0</v>
      </c>
      <c r="E46" s="91"/>
      <c r="F46" s="119" t="e">
        <f>E46/AA46</f>
        <v>#DIV/0!</v>
      </c>
      <c r="G46" s="91">
        <v>0</v>
      </c>
      <c r="H46" s="92">
        <f>G46/W46</f>
        <v>0</v>
      </c>
      <c r="I46" s="91"/>
      <c r="J46" s="92" t="e">
        <f>I46/AA46</f>
        <v>#DIV/0!</v>
      </c>
      <c r="K46" s="91">
        <v>4</v>
      </c>
      <c r="L46" s="119">
        <f>K46/W46</f>
        <v>0.26666666666666666</v>
      </c>
      <c r="M46" s="91"/>
      <c r="N46" s="119" t="e">
        <f>M46/AA46</f>
        <v>#DIV/0!</v>
      </c>
      <c r="O46" s="91">
        <v>11</v>
      </c>
      <c r="P46" s="92">
        <f>O46/W46</f>
        <v>0.7333333333333333</v>
      </c>
      <c r="Q46" s="91"/>
      <c r="R46" s="92" t="e">
        <f>Q46/AA46</f>
        <v>#DIV/0!</v>
      </c>
      <c r="S46" s="124">
        <v>0</v>
      </c>
      <c r="T46" s="119">
        <f>S46/W46</f>
        <v>0</v>
      </c>
      <c r="U46" s="124"/>
      <c r="V46" s="119" t="e">
        <f>U46/AA46</f>
        <v>#DIV/0!</v>
      </c>
      <c r="W46" s="71">
        <f>O46+K46+G46+C46+S46</f>
        <v>15</v>
      </c>
      <c r="X46" s="48">
        <f>D46+H46+L46+P46+T46</f>
        <v>1</v>
      </c>
      <c r="Y46" s="71">
        <f>Q46+M46+I46+E46+U46</f>
        <v>0</v>
      </c>
      <c r="Z46" s="48" t="e">
        <f>F46+J46+N46+R46+V46</f>
        <v>#DIV/0!</v>
      </c>
      <c r="AA46" s="13"/>
      <c r="AB46" s="13"/>
      <c r="AC46" s="13"/>
      <c r="AD46" s="12"/>
    </row>
    <row r="47" spans="2:30" s="7" customFormat="1" ht="28.5" customHeight="1" thickBot="1">
      <c r="B47" s="114" t="s">
        <v>43</v>
      </c>
      <c r="C47" s="111">
        <v>0</v>
      </c>
      <c r="D47" s="121">
        <f>C47/W47</f>
        <v>0</v>
      </c>
      <c r="E47" s="111"/>
      <c r="F47" s="121" t="e">
        <f>E47/AA47</f>
        <v>#DIV/0!</v>
      </c>
      <c r="G47" s="111">
        <v>0</v>
      </c>
      <c r="H47" s="113">
        <f>G47/W47</f>
        <v>0</v>
      </c>
      <c r="I47" s="111"/>
      <c r="J47" s="113" t="e">
        <f>I47/AA47</f>
        <v>#DIV/0!</v>
      </c>
      <c r="K47" s="111">
        <v>0</v>
      </c>
      <c r="L47" s="121">
        <f>K47/W47</f>
        <v>0</v>
      </c>
      <c r="M47" s="111"/>
      <c r="N47" s="121" t="e">
        <f>M47/AA47</f>
        <v>#DIV/0!</v>
      </c>
      <c r="O47" s="111">
        <v>15</v>
      </c>
      <c r="P47" s="113">
        <f>O47/W47</f>
        <v>1</v>
      </c>
      <c r="Q47" s="111"/>
      <c r="R47" s="113" t="e">
        <f>Q47/AA47</f>
        <v>#DIV/0!</v>
      </c>
      <c r="S47" s="125">
        <v>0</v>
      </c>
      <c r="T47" s="121">
        <f>S47/W47</f>
        <v>0</v>
      </c>
      <c r="U47" s="125"/>
      <c r="V47" s="121" t="e">
        <f>U47/AA47</f>
        <v>#DIV/0!</v>
      </c>
      <c r="W47" s="73">
        <f>O47+K47+G47+C47+S47</f>
        <v>15</v>
      </c>
      <c r="X47" s="49">
        <f>D47+H47+L47+P47+T47</f>
        <v>1</v>
      </c>
      <c r="Y47" s="73">
        <f>Q47+M47+I47+E47+U47</f>
        <v>0</v>
      </c>
      <c r="Z47" s="49" t="e">
        <f>F47+J47+N47+R47+V47</f>
        <v>#DIV/0!</v>
      </c>
      <c r="AA47" s="13"/>
      <c r="AB47" s="13"/>
      <c r="AC47" s="13"/>
      <c r="AD47" s="12"/>
    </row>
    <row r="48" spans="2:20" s="7" customFormat="1" ht="15" customHeight="1" thickBot="1">
      <c r="B48" s="11"/>
      <c r="D48" s="9"/>
      <c r="F48" s="9"/>
      <c r="H48" s="9"/>
      <c r="J48" s="33"/>
      <c r="K48" s="68"/>
      <c r="L48" s="33"/>
      <c r="M48" s="43"/>
      <c r="N48" s="44"/>
      <c r="P48" s="12"/>
      <c r="Q48" s="12"/>
      <c r="R48" s="12"/>
      <c r="S48" s="12"/>
      <c r="T48" s="12"/>
    </row>
    <row r="49" spans="2:26" s="7" customFormat="1" ht="21" customHeight="1">
      <c r="B49" s="221" t="s">
        <v>17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22"/>
    </row>
    <row r="50" spans="2:26" s="7" customFormat="1" ht="21" customHeight="1" thickBot="1">
      <c r="B50" s="228" t="s">
        <v>52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30"/>
    </row>
    <row r="51" spans="2:26" s="7" customFormat="1" ht="21" customHeight="1" thickBot="1">
      <c r="B51" s="238"/>
      <c r="C51" s="225" t="s">
        <v>18</v>
      </c>
      <c r="D51" s="226"/>
      <c r="E51" s="226"/>
      <c r="F51" s="227"/>
      <c r="G51" s="226" t="s">
        <v>19</v>
      </c>
      <c r="H51" s="226"/>
      <c r="I51" s="226"/>
      <c r="J51" s="226"/>
      <c r="K51" s="225" t="s">
        <v>20</v>
      </c>
      <c r="L51" s="226"/>
      <c r="M51" s="226"/>
      <c r="N51" s="227"/>
      <c r="O51" s="226" t="s">
        <v>21</v>
      </c>
      <c r="P51" s="226"/>
      <c r="Q51" s="226"/>
      <c r="R51" s="226"/>
      <c r="S51" s="225" t="s">
        <v>90</v>
      </c>
      <c r="T51" s="226"/>
      <c r="U51" s="226"/>
      <c r="V51" s="227"/>
      <c r="W51" s="240" t="s">
        <v>4</v>
      </c>
      <c r="X51" s="240"/>
      <c r="Y51" s="240"/>
      <c r="Z51" s="241"/>
    </row>
    <row r="52" spans="2:26" s="7" customFormat="1" ht="21" customHeight="1" thickBot="1">
      <c r="B52" s="239"/>
      <c r="C52" s="242" t="s">
        <v>179</v>
      </c>
      <c r="D52" s="243"/>
      <c r="E52" s="242" t="s">
        <v>202</v>
      </c>
      <c r="F52" s="243"/>
      <c r="G52" s="242" t="s">
        <v>179</v>
      </c>
      <c r="H52" s="242"/>
      <c r="I52" s="250" t="s">
        <v>202</v>
      </c>
      <c r="J52" s="243"/>
      <c r="K52" s="242" t="s">
        <v>179</v>
      </c>
      <c r="L52" s="243"/>
      <c r="M52" s="242" t="s">
        <v>202</v>
      </c>
      <c r="N52" s="243"/>
      <c r="O52" s="242" t="s">
        <v>179</v>
      </c>
      <c r="P52" s="242"/>
      <c r="Q52" s="242" t="s">
        <v>202</v>
      </c>
      <c r="R52" s="242"/>
      <c r="S52" s="242" t="s">
        <v>179</v>
      </c>
      <c r="T52" s="243"/>
      <c r="U52" s="242" t="s">
        <v>202</v>
      </c>
      <c r="V52" s="243"/>
      <c r="W52" s="242" t="s">
        <v>179</v>
      </c>
      <c r="X52" s="243"/>
      <c r="Y52" s="242" t="s">
        <v>202</v>
      </c>
      <c r="Z52" s="243"/>
    </row>
    <row r="53" spans="2:26" s="7" customFormat="1" ht="28.5" customHeight="1" thickBot="1">
      <c r="B53" s="114" t="s">
        <v>29</v>
      </c>
      <c r="C53" s="59">
        <v>0</v>
      </c>
      <c r="D53" s="101">
        <f>C53/W53</f>
        <v>0</v>
      </c>
      <c r="E53" s="59"/>
      <c r="F53" s="101" t="e">
        <f>E53/AA53</f>
        <v>#DIV/0!</v>
      </c>
      <c r="G53" s="59">
        <v>0</v>
      </c>
      <c r="H53" s="45">
        <f>G53/W53</f>
        <v>0</v>
      </c>
      <c r="I53" s="59"/>
      <c r="J53" s="45" t="e">
        <f>I53/AA53</f>
        <v>#DIV/0!</v>
      </c>
      <c r="K53" s="59">
        <v>3</v>
      </c>
      <c r="L53" s="101">
        <f>K53/W53</f>
        <v>0.2</v>
      </c>
      <c r="M53" s="59"/>
      <c r="N53" s="101" t="e">
        <f>M53/AA53</f>
        <v>#DIV/0!</v>
      </c>
      <c r="O53" s="59">
        <v>12</v>
      </c>
      <c r="P53" s="45">
        <f>O53/W53</f>
        <v>0.8</v>
      </c>
      <c r="Q53" s="59"/>
      <c r="R53" s="45" t="e">
        <f>Q53/AA53</f>
        <v>#DIV/0!</v>
      </c>
      <c r="S53" s="139">
        <v>0</v>
      </c>
      <c r="T53" s="101">
        <f>S53/W53</f>
        <v>0</v>
      </c>
      <c r="U53" s="139"/>
      <c r="V53" s="101" t="e">
        <f>U53/AA53</f>
        <v>#DIV/0!</v>
      </c>
      <c r="W53" s="131">
        <f>C53+G53+K53+O53+S53</f>
        <v>15</v>
      </c>
      <c r="X53" s="47">
        <f>D53+H53+L53+P53+T53</f>
        <v>1</v>
      </c>
      <c r="Y53" s="131">
        <f>E53+I53+M53+Q53+U53</f>
        <v>0</v>
      </c>
      <c r="Z53" s="47" t="e">
        <f>F53+J53+N53+R53+V53</f>
        <v>#DIV/0!</v>
      </c>
    </row>
    <row r="54" spans="2:14" s="7" customFormat="1" ht="15" customHeight="1">
      <c r="B54" s="11"/>
      <c r="D54" s="9"/>
      <c r="F54" s="9"/>
      <c r="H54" s="9"/>
      <c r="J54" s="33"/>
      <c r="K54" s="68"/>
      <c r="L54" s="33"/>
      <c r="M54" s="43"/>
      <c r="N54" s="44"/>
    </row>
    <row r="55" spans="2:14" s="7" customFormat="1" ht="15" customHeight="1">
      <c r="B55" s="11"/>
      <c r="D55" s="9"/>
      <c r="F55" s="9"/>
      <c r="H55" s="9"/>
      <c r="J55" s="33"/>
      <c r="K55" s="68"/>
      <c r="L55" s="33"/>
      <c r="M55" s="43"/>
      <c r="N55" s="44"/>
    </row>
    <row r="56" spans="2:14" s="7" customFormat="1" ht="15" customHeigh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15" customHeight="1">
      <c r="B57" s="11"/>
      <c r="D57" s="9"/>
      <c r="F57" s="9"/>
      <c r="H57" s="9"/>
      <c r="J57" s="33"/>
      <c r="K57" s="68"/>
      <c r="L57" s="33"/>
      <c r="M57" s="43"/>
      <c r="N57" s="44"/>
    </row>
    <row r="58" spans="2:14" s="7" customFormat="1" ht="15" customHeight="1">
      <c r="B58" s="11"/>
      <c r="D58" s="9"/>
      <c r="F58" s="9"/>
      <c r="H58" s="9"/>
      <c r="J58" s="33"/>
      <c r="K58" s="68"/>
      <c r="L58" s="33"/>
      <c r="M58" s="43"/>
      <c r="N58" s="44"/>
    </row>
    <row r="59" spans="2:14" s="7" customFormat="1" ht="15" customHeight="1">
      <c r="B59" s="11"/>
      <c r="D59" s="9"/>
      <c r="F59" s="9"/>
      <c r="H59" s="9"/>
      <c r="J59" s="33"/>
      <c r="K59" s="68"/>
      <c r="L59" s="33"/>
      <c r="M59" s="43"/>
      <c r="N59" s="44"/>
    </row>
    <row r="60" spans="2:14" s="7" customFormat="1" ht="15" customHeight="1">
      <c r="B60" s="11"/>
      <c r="D60" s="9"/>
      <c r="F60" s="9"/>
      <c r="H60" s="9"/>
      <c r="J60" s="33"/>
      <c r="K60" s="68"/>
      <c r="L60" s="33"/>
      <c r="M60" s="43"/>
      <c r="N60" s="44"/>
    </row>
    <row r="61" spans="2:14" s="7" customFormat="1" ht="15" customHeight="1">
      <c r="B61" s="11"/>
      <c r="D61" s="9"/>
      <c r="F61" s="9"/>
      <c r="H61" s="9"/>
      <c r="J61" s="33"/>
      <c r="K61" s="68"/>
      <c r="L61" s="33"/>
      <c r="M61" s="43"/>
      <c r="N61" s="44"/>
    </row>
    <row r="62" spans="2:14" s="7" customFormat="1" ht="15" customHeight="1">
      <c r="B62" s="11"/>
      <c r="D62" s="9"/>
      <c r="F62" s="9"/>
      <c r="H62" s="9"/>
      <c r="J62" s="33"/>
      <c r="K62" s="68"/>
      <c r="L62" s="33"/>
      <c r="M62" s="43"/>
      <c r="N62" s="44"/>
    </row>
    <row r="63" spans="2:14" s="7" customFormat="1" ht="15" customHeight="1">
      <c r="B63" s="11"/>
      <c r="D63" s="9"/>
      <c r="F63" s="9"/>
      <c r="H63" s="9"/>
      <c r="J63" s="33"/>
      <c r="K63" s="68"/>
      <c r="L63" s="33"/>
      <c r="M63" s="43"/>
      <c r="N63" s="44"/>
    </row>
    <row r="64" spans="2:14" s="7" customFormat="1" ht="15" customHeight="1">
      <c r="B64" s="11"/>
      <c r="D64" s="9"/>
      <c r="F64" s="9"/>
      <c r="H64" s="9"/>
      <c r="J64" s="33"/>
      <c r="K64" s="68"/>
      <c r="L64" s="33"/>
      <c r="M64" s="43"/>
      <c r="N64" s="44"/>
    </row>
    <row r="65" spans="2:14" s="7" customFormat="1" ht="15" customHeight="1">
      <c r="B65" s="11"/>
      <c r="D65" s="9"/>
      <c r="F65" s="9"/>
      <c r="H65" s="9"/>
      <c r="J65" s="33"/>
      <c r="K65" s="68"/>
      <c r="L65" s="33"/>
      <c r="M65" s="43"/>
      <c r="N65" s="44"/>
    </row>
    <row r="66" spans="2:14" s="7" customFormat="1" ht="15" customHeight="1">
      <c r="B66" s="11"/>
      <c r="D66" s="9"/>
      <c r="F66" s="9"/>
      <c r="H66" s="9"/>
      <c r="J66" s="33"/>
      <c r="K66" s="68"/>
      <c r="L66" s="33"/>
      <c r="M66" s="43"/>
      <c r="N66" s="44"/>
    </row>
    <row r="67" spans="2:14" s="7" customFormat="1" ht="15" customHeight="1">
      <c r="B67" s="11"/>
      <c r="D67" s="9"/>
      <c r="F67" s="9"/>
      <c r="H67" s="9"/>
      <c r="J67" s="33"/>
      <c r="K67" s="68"/>
      <c r="L67" s="33"/>
      <c r="M67" s="43"/>
      <c r="N67" s="44"/>
    </row>
    <row r="68" spans="2:14" s="7" customFormat="1" ht="15" customHeight="1">
      <c r="B68" s="11"/>
      <c r="D68" s="9"/>
      <c r="F68" s="9"/>
      <c r="H68" s="9"/>
      <c r="J68" s="33"/>
      <c r="K68" s="68"/>
      <c r="L68" s="33"/>
      <c r="M68" s="43"/>
      <c r="N68" s="44"/>
    </row>
    <row r="69" spans="2:14" s="7" customFormat="1" ht="15" customHeight="1">
      <c r="B69" s="11"/>
      <c r="D69" s="9"/>
      <c r="F69" s="9"/>
      <c r="H69" s="9"/>
      <c r="J69" s="33"/>
      <c r="K69" s="68"/>
      <c r="L69" s="33"/>
      <c r="M69" s="43"/>
      <c r="N69" s="44"/>
    </row>
    <row r="70" spans="2:14" s="7" customFormat="1" ht="15" customHeight="1">
      <c r="B70" s="11"/>
      <c r="D70" s="9"/>
      <c r="F70" s="9"/>
      <c r="H70" s="9"/>
      <c r="J70" s="33"/>
      <c r="K70" s="68"/>
      <c r="L70" s="33"/>
      <c r="M70" s="43"/>
      <c r="N70" s="44"/>
    </row>
    <row r="71" spans="2:14" s="7" customFormat="1" ht="15" customHeight="1">
      <c r="B71" s="11"/>
      <c r="D71" s="9"/>
      <c r="F71" s="9"/>
      <c r="H71" s="9"/>
      <c r="J71" s="33"/>
      <c r="K71" s="68"/>
      <c r="L71" s="33"/>
      <c r="M71" s="43"/>
      <c r="N71" s="44"/>
    </row>
    <row r="72" spans="2:14" s="7" customFormat="1" ht="15" customHeight="1">
      <c r="B72" s="11"/>
      <c r="D72" s="9"/>
      <c r="F72" s="9"/>
      <c r="H72" s="9"/>
      <c r="J72" s="33"/>
      <c r="K72" s="68"/>
      <c r="L72" s="33"/>
      <c r="M72" s="43"/>
      <c r="N72" s="44"/>
    </row>
    <row r="73" spans="2:14" s="7" customFormat="1" ht="15" customHeight="1">
      <c r="B73" s="11"/>
      <c r="D73" s="9"/>
      <c r="F73" s="9"/>
      <c r="H73" s="9"/>
      <c r="J73" s="33"/>
      <c r="K73" s="68"/>
      <c r="L73" s="33"/>
      <c r="M73" s="43"/>
      <c r="N73" s="44"/>
    </row>
    <row r="74" spans="2:14" s="7" customFormat="1" ht="15" customHeight="1">
      <c r="B74" s="11"/>
      <c r="D74" s="9"/>
      <c r="F74" s="9"/>
      <c r="H74" s="9"/>
      <c r="J74" s="33"/>
      <c r="K74" s="68"/>
      <c r="L74" s="33"/>
      <c r="M74" s="43"/>
      <c r="N74" s="44"/>
    </row>
    <row r="75" spans="2:14" s="7" customFormat="1" ht="15" customHeight="1">
      <c r="B75" s="11"/>
      <c r="D75" s="9"/>
      <c r="F75" s="9"/>
      <c r="H75" s="9"/>
      <c r="J75" s="33"/>
      <c r="K75" s="68"/>
      <c r="L75" s="33"/>
      <c r="M75" s="43"/>
      <c r="N75" s="44"/>
    </row>
    <row r="76" spans="2:14" s="7" customFormat="1" ht="15" customHeight="1">
      <c r="B76" s="11"/>
      <c r="D76" s="9"/>
      <c r="F76" s="9"/>
      <c r="H76" s="9"/>
      <c r="J76" s="33"/>
      <c r="K76" s="68"/>
      <c r="L76" s="33"/>
      <c r="M76" s="43"/>
      <c r="N76" s="44"/>
    </row>
    <row r="77" spans="2:14" s="7" customFormat="1" ht="15" customHeight="1">
      <c r="B77" s="11"/>
      <c r="D77" s="9"/>
      <c r="F77" s="9"/>
      <c r="H77" s="9"/>
      <c r="J77" s="33"/>
      <c r="K77" s="68"/>
      <c r="L77" s="33"/>
      <c r="M77" s="43"/>
      <c r="N77" s="44"/>
    </row>
    <row r="78" spans="2:14" s="7" customFormat="1" ht="15" customHeight="1">
      <c r="B78" s="11"/>
      <c r="D78" s="9"/>
      <c r="F78" s="9"/>
      <c r="H78" s="9"/>
      <c r="J78" s="33"/>
      <c r="K78" s="68"/>
      <c r="L78" s="33"/>
      <c r="M78" s="43"/>
      <c r="N78" s="44"/>
    </row>
    <row r="79" spans="2:14" s="7" customFormat="1" ht="15" customHeight="1">
      <c r="B79" s="11"/>
      <c r="D79" s="9"/>
      <c r="F79" s="9"/>
      <c r="H79" s="9"/>
      <c r="J79" s="33"/>
      <c r="K79" s="68"/>
      <c r="L79" s="33"/>
      <c r="M79" s="43"/>
      <c r="N79" s="44"/>
    </row>
    <row r="80" spans="2:14" s="7" customFormat="1" ht="15" customHeight="1">
      <c r="B80" s="11"/>
      <c r="D80" s="9"/>
      <c r="F80" s="9"/>
      <c r="H80" s="9"/>
      <c r="J80" s="33"/>
      <c r="K80" s="68"/>
      <c r="L80" s="33"/>
      <c r="M80" s="43"/>
      <c r="N80" s="44"/>
    </row>
    <row r="81" spans="2:14" s="7" customFormat="1" ht="15" customHeight="1">
      <c r="B81" s="11"/>
      <c r="D81" s="9"/>
      <c r="F81" s="9"/>
      <c r="H81" s="9"/>
      <c r="J81" s="33"/>
      <c r="K81" s="68"/>
      <c r="L81" s="33"/>
      <c r="M81" s="43"/>
      <c r="N81" s="44"/>
    </row>
    <row r="82" spans="2:14" s="7" customFormat="1" ht="15" customHeight="1">
      <c r="B82" s="11"/>
      <c r="D82" s="9"/>
      <c r="F82" s="9"/>
      <c r="H82" s="9"/>
      <c r="J82" s="33"/>
      <c r="K82" s="68"/>
      <c r="L82" s="33"/>
      <c r="M82" s="43"/>
      <c r="N82" s="44"/>
    </row>
    <row r="83" spans="2:14" s="7" customFormat="1" ht="15" customHeight="1">
      <c r="B83" s="11"/>
      <c r="D83" s="9"/>
      <c r="F83" s="9"/>
      <c r="H83" s="9"/>
      <c r="J83" s="33"/>
      <c r="K83" s="68"/>
      <c r="L83" s="33"/>
      <c r="M83" s="43"/>
      <c r="N83" s="44"/>
    </row>
    <row r="84" spans="2:14" s="7" customFormat="1" ht="15" customHeight="1">
      <c r="B84" s="11"/>
      <c r="D84" s="9"/>
      <c r="F84" s="9"/>
      <c r="H84" s="9"/>
      <c r="J84" s="33"/>
      <c r="K84" s="68"/>
      <c r="L84" s="33"/>
      <c r="M84" s="43"/>
      <c r="N84" s="44"/>
    </row>
    <row r="85" spans="2:14" s="7" customFormat="1" ht="15" customHeight="1">
      <c r="B85" s="11"/>
      <c r="D85" s="9"/>
      <c r="F85" s="9"/>
      <c r="H85" s="9"/>
      <c r="J85" s="33"/>
      <c r="K85" s="68"/>
      <c r="L85" s="33"/>
      <c r="M85" s="43"/>
      <c r="N85" s="44"/>
    </row>
    <row r="86" spans="2:14" s="7" customFormat="1" ht="15" customHeight="1">
      <c r="B86" s="11"/>
      <c r="D86" s="9"/>
      <c r="F86" s="9"/>
      <c r="H86" s="9"/>
      <c r="J86" s="33"/>
      <c r="K86" s="68"/>
      <c r="L86" s="33"/>
      <c r="M86" s="43"/>
      <c r="N86" s="44"/>
    </row>
    <row r="87" spans="2:14" s="7" customFormat="1" ht="15" customHeight="1">
      <c r="B87" s="11"/>
      <c r="D87" s="9"/>
      <c r="F87" s="9"/>
      <c r="H87" s="9"/>
      <c r="J87" s="33"/>
      <c r="K87" s="68"/>
      <c r="L87" s="33"/>
      <c r="M87" s="43"/>
      <c r="N87" s="44"/>
    </row>
    <row r="88" spans="2:14" s="7" customFormat="1" ht="15" customHeight="1">
      <c r="B88" s="11"/>
      <c r="D88" s="9"/>
      <c r="F88" s="9"/>
      <c r="H88" s="9"/>
      <c r="J88" s="33"/>
      <c r="K88" s="68"/>
      <c r="L88" s="33"/>
      <c r="M88" s="43"/>
      <c r="N88" s="44"/>
    </row>
    <row r="89" spans="2:14" s="7" customFormat="1" ht="15" customHeight="1">
      <c r="B89" s="11"/>
      <c r="D89" s="9"/>
      <c r="F89" s="9"/>
      <c r="H89" s="9"/>
      <c r="J89" s="33"/>
      <c r="K89" s="68"/>
      <c r="L89" s="33"/>
      <c r="M89" s="43"/>
      <c r="N89" s="44"/>
    </row>
    <row r="90" spans="2:14" s="7" customFormat="1" ht="15" customHeight="1">
      <c r="B90" s="11"/>
      <c r="D90" s="9"/>
      <c r="F90" s="9"/>
      <c r="H90" s="9"/>
      <c r="J90" s="33"/>
      <c r="K90" s="68"/>
      <c r="L90" s="33"/>
      <c r="M90" s="43"/>
      <c r="N90" s="44"/>
    </row>
    <row r="91" spans="2:14" s="7" customFormat="1" ht="15" customHeight="1">
      <c r="B91" s="11"/>
      <c r="D91" s="9"/>
      <c r="F91" s="9"/>
      <c r="H91" s="9"/>
      <c r="J91" s="33"/>
      <c r="K91" s="68"/>
      <c r="L91" s="33"/>
      <c r="M91" s="43"/>
      <c r="N91" s="44"/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</sheetData>
  <sheetProtection/>
  <mergeCells count="80">
    <mergeCell ref="S34:V34"/>
    <mergeCell ref="W34:Z34"/>
    <mergeCell ref="K35:L35"/>
    <mergeCell ref="M35:N35"/>
    <mergeCell ref="Q35:R35"/>
    <mergeCell ref="U35:V35"/>
    <mergeCell ref="Y35:Z35"/>
    <mergeCell ref="B41:Z41"/>
    <mergeCell ref="S35:T35"/>
    <mergeCell ref="W35:X35"/>
    <mergeCell ref="O35:P35"/>
    <mergeCell ref="E44:F44"/>
    <mergeCell ref="I44:J44"/>
    <mergeCell ref="S43:V43"/>
    <mergeCell ref="W43:Z43"/>
    <mergeCell ref="O44:P44"/>
    <mergeCell ref="S44:T44"/>
    <mergeCell ref="W44:X44"/>
    <mergeCell ref="Q44:R44"/>
    <mergeCell ref="U44:V44"/>
    <mergeCell ref="K52:L52"/>
    <mergeCell ref="O52:P52"/>
    <mergeCell ref="M44:N44"/>
    <mergeCell ref="M52:N52"/>
    <mergeCell ref="K51:N51"/>
    <mergeCell ref="S51:V51"/>
    <mergeCell ref="W51:Z51"/>
    <mergeCell ref="U52:V52"/>
    <mergeCell ref="Y52:Z52"/>
    <mergeCell ref="S52:T52"/>
    <mergeCell ref="Y44:Z44"/>
    <mergeCell ref="E9:F9"/>
    <mergeCell ref="E10:F10"/>
    <mergeCell ref="B20:F20"/>
    <mergeCell ref="B21:F21"/>
    <mergeCell ref="C43:F43"/>
    <mergeCell ref="G43:J43"/>
    <mergeCell ref="K44:L44"/>
    <mergeCell ref="C44:D44"/>
    <mergeCell ref="G44:H44"/>
    <mergeCell ref="E35:F35"/>
    <mergeCell ref="I35:J35"/>
    <mergeCell ref="B9:B10"/>
    <mergeCell ref="C9:D9"/>
    <mergeCell ref="C10:D10"/>
    <mergeCell ref="B13:F13"/>
    <mergeCell ref="B32:Z32"/>
    <mergeCell ref="B33:Z33"/>
    <mergeCell ref="E14:F14"/>
    <mergeCell ref="E22:F22"/>
    <mergeCell ref="B43:B44"/>
    <mergeCell ref="B42:Z42"/>
    <mergeCell ref="B49:Z49"/>
    <mergeCell ref="C22:D22"/>
    <mergeCell ref="K43:N43"/>
    <mergeCell ref="B34:B35"/>
    <mergeCell ref="C34:F34"/>
    <mergeCell ref="G34:J34"/>
    <mergeCell ref="C35:D35"/>
    <mergeCell ref="G35:H35"/>
    <mergeCell ref="B51:B52"/>
    <mergeCell ref="C51:F51"/>
    <mergeCell ref="G51:J51"/>
    <mergeCell ref="B50:Z50"/>
    <mergeCell ref="Q52:R52"/>
    <mergeCell ref="C52:D52"/>
    <mergeCell ref="G52:H52"/>
    <mergeCell ref="E52:F52"/>
    <mergeCell ref="I52:J52"/>
    <mergeCell ref="W52:X52"/>
    <mergeCell ref="B5:F5"/>
    <mergeCell ref="B2:F2"/>
    <mergeCell ref="B3:F3"/>
    <mergeCell ref="O51:R51"/>
    <mergeCell ref="O43:R43"/>
    <mergeCell ref="K34:N34"/>
    <mergeCell ref="O34:R34"/>
    <mergeCell ref="C14:D14"/>
    <mergeCell ref="B12:F12"/>
    <mergeCell ref="B7:F7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75"/>
  <sheetViews>
    <sheetView zoomScalePageLayoutView="0" workbookViewId="0" topLeftCell="A34">
      <selection activeCell="V51" sqref="V51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93</v>
      </c>
      <c r="C5" s="218"/>
      <c r="D5" s="218"/>
      <c r="E5" s="218"/>
      <c r="F5" s="219"/>
    </row>
    <row r="6" ht="9" customHeight="1" thickBot="1"/>
    <row r="7" spans="2:6" ht="21" customHeight="1" thickBot="1">
      <c r="B7" s="220" t="s">
        <v>135</v>
      </c>
      <c r="C7" s="218"/>
      <c r="D7" s="218"/>
      <c r="E7" s="218"/>
      <c r="F7" s="219"/>
    </row>
    <row r="8" ht="9" customHeight="1" thickBot="1"/>
    <row r="9" spans="2:6" ht="21" customHeight="1">
      <c r="B9" s="251" t="s">
        <v>31</v>
      </c>
      <c r="C9" s="221" t="s">
        <v>179</v>
      </c>
      <c r="D9" s="222"/>
      <c r="E9" s="221" t="s">
        <v>202</v>
      </c>
      <c r="F9" s="222"/>
    </row>
    <row r="10" spans="2:8" ht="21" customHeight="1" thickBot="1">
      <c r="B10" s="252"/>
      <c r="C10" s="223">
        <v>7</v>
      </c>
      <c r="D10" s="224"/>
      <c r="E10" s="223">
        <v>13</v>
      </c>
      <c r="F10" s="224"/>
      <c r="G10" s="105"/>
      <c r="H10" s="105"/>
    </row>
    <row r="11" ht="9" customHeight="1" thickBot="1"/>
    <row r="12" spans="2:14" s="7" customFormat="1" ht="21" customHeight="1">
      <c r="B12" s="221" t="s">
        <v>94</v>
      </c>
      <c r="C12" s="231"/>
      <c r="D12" s="231"/>
      <c r="E12" s="231"/>
      <c r="F12" s="222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 thickBot="1">
      <c r="B13" s="228" t="s">
        <v>95</v>
      </c>
      <c r="C13" s="229"/>
      <c r="D13" s="229"/>
      <c r="E13" s="229"/>
      <c r="F13" s="230"/>
      <c r="G13" s="5"/>
      <c r="H13" s="6"/>
      <c r="I13" s="5"/>
      <c r="J13" s="32"/>
      <c r="K13" s="67"/>
      <c r="L13" s="32"/>
      <c r="M13" s="41"/>
      <c r="N13" s="42"/>
    </row>
    <row r="14" spans="2:14" s="7" customFormat="1" ht="21" customHeight="1" thickBot="1">
      <c r="B14" s="104"/>
      <c r="C14" s="221" t="s">
        <v>179</v>
      </c>
      <c r="D14" s="222"/>
      <c r="E14" s="221" t="s">
        <v>202</v>
      </c>
      <c r="F14" s="222"/>
      <c r="G14" s="5"/>
      <c r="H14" s="6"/>
      <c r="I14" s="5"/>
      <c r="J14" s="32"/>
      <c r="K14" s="67"/>
      <c r="L14" s="32"/>
      <c r="M14" s="41"/>
      <c r="N14" s="42"/>
    </row>
    <row r="15" spans="2:14" s="7" customFormat="1" ht="28.5" customHeight="1">
      <c r="B15" s="28" t="s">
        <v>136</v>
      </c>
      <c r="C15" s="26">
        <v>3</v>
      </c>
      <c r="D15" s="27">
        <f>C15/C18</f>
        <v>0.42857142857142855</v>
      </c>
      <c r="E15" s="26">
        <v>8</v>
      </c>
      <c r="F15" s="27">
        <f>E15/E18</f>
        <v>0.6153846153846154</v>
      </c>
      <c r="H15" s="9"/>
      <c r="J15" s="33"/>
      <c r="K15" s="68"/>
      <c r="L15" s="33"/>
      <c r="M15" s="43"/>
      <c r="N15" s="44"/>
    </row>
    <row r="16" spans="2:14" s="7" customFormat="1" ht="28.5" customHeight="1">
      <c r="B16" s="22" t="s">
        <v>137</v>
      </c>
      <c r="C16" s="17">
        <v>2</v>
      </c>
      <c r="D16" s="20">
        <f>C16/C18</f>
        <v>0.2857142857142857</v>
      </c>
      <c r="E16" s="17">
        <v>3</v>
      </c>
      <c r="F16" s="20">
        <f>E16/E18</f>
        <v>0.23076923076923078</v>
      </c>
      <c r="H16" s="9"/>
      <c r="J16" s="33"/>
      <c r="K16" s="68"/>
      <c r="L16" s="33"/>
      <c r="M16" s="43"/>
      <c r="N16" s="44"/>
    </row>
    <row r="17" spans="2:14" s="7" customFormat="1" ht="28.5" customHeight="1" thickBot="1">
      <c r="B17" s="61" t="s">
        <v>138</v>
      </c>
      <c r="C17" s="10">
        <v>2</v>
      </c>
      <c r="D17" s="21">
        <f>C17/C18</f>
        <v>0.2857142857142857</v>
      </c>
      <c r="E17" s="10">
        <v>2</v>
      </c>
      <c r="F17" s="21">
        <f>E17/E18</f>
        <v>0.15384615384615385</v>
      </c>
      <c r="H17" s="9"/>
      <c r="J17" s="33"/>
      <c r="K17" s="68"/>
      <c r="L17" s="33"/>
      <c r="M17" s="43"/>
      <c r="N17" s="44"/>
    </row>
    <row r="18" spans="2:14" s="53" customFormat="1" ht="21" customHeight="1" thickBot="1" thickTop="1">
      <c r="B18" s="62" t="s">
        <v>4</v>
      </c>
      <c r="C18" s="51">
        <f>SUM(C15:C17)</f>
        <v>7</v>
      </c>
      <c r="D18" s="52">
        <f>SUM(D15:D17)</f>
        <v>0.9999999999999999</v>
      </c>
      <c r="E18" s="51">
        <f>SUM(E15:E17)</f>
        <v>13</v>
      </c>
      <c r="F18" s="52">
        <f>SUM(F15:F17)</f>
        <v>1</v>
      </c>
      <c r="H18" s="54"/>
      <c r="J18" s="55"/>
      <c r="K18" s="69"/>
      <c r="L18" s="55"/>
      <c r="M18" s="46"/>
      <c r="N18" s="56"/>
    </row>
    <row r="19" spans="2:14" s="7" customFormat="1" ht="15" customHeight="1" thickBot="1">
      <c r="B19" s="11"/>
      <c r="D19" s="9"/>
      <c r="F19" s="9"/>
      <c r="H19" s="9"/>
      <c r="J19" s="33"/>
      <c r="K19" s="68"/>
      <c r="L19" s="33"/>
      <c r="M19" s="43"/>
      <c r="N19" s="44"/>
    </row>
    <row r="20" spans="2:14" s="7" customFormat="1" ht="21" customHeight="1">
      <c r="B20" s="221" t="s">
        <v>96</v>
      </c>
      <c r="C20" s="231"/>
      <c r="D20" s="231"/>
      <c r="E20" s="231"/>
      <c r="F20" s="222"/>
      <c r="H20" s="9"/>
      <c r="J20" s="33"/>
      <c r="K20" s="68"/>
      <c r="L20" s="33"/>
      <c r="M20" s="43"/>
      <c r="N20" s="44"/>
    </row>
    <row r="21" spans="2:14" s="7" customFormat="1" ht="21" customHeight="1" thickBot="1">
      <c r="B21" s="235" t="s">
        <v>92</v>
      </c>
      <c r="C21" s="236"/>
      <c r="D21" s="236"/>
      <c r="E21" s="236"/>
      <c r="F21" s="237"/>
      <c r="H21" s="9"/>
      <c r="J21" s="33"/>
      <c r="K21" s="68"/>
      <c r="L21" s="33"/>
      <c r="M21" s="43"/>
      <c r="N21" s="44"/>
    </row>
    <row r="22" spans="2:14" s="7" customFormat="1" ht="21" customHeight="1" thickBot="1">
      <c r="B22" s="150"/>
      <c r="C22" s="221" t="s">
        <v>179</v>
      </c>
      <c r="D22" s="222"/>
      <c r="E22" s="221" t="s">
        <v>202</v>
      </c>
      <c r="F22" s="222"/>
      <c r="H22" s="9"/>
      <c r="J22" s="33"/>
      <c r="K22" s="68"/>
      <c r="L22" s="33"/>
      <c r="M22" s="43"/>
      <c r="N22" s="44"/>
    </row>
    <row r="23" spans="2:14" s="7" customFormat="1" ht="28.5" customHeight="1">
      <c r="B23" s="28" t="s">
        <v>97</v>
      </c>
      <c r="C23" s="110">
        <v>5</v>
      </c>
      <c r="D23" s="27">
        <f>C23/$C$28</f>
        <v>0.5555555555555556</v>
      </c>
      <c r="E23" s="110">
        <v>5</v>
      </c>
      <c r="F23" s="27">
        <f>E23/$E$28</f>
        <v>0.23809523809523808</v>
      </c>
      <c r="H23" s="9"/>
      <c r="J23" s="33"/>
      <c r="K23" s="68"/>
      <c r="L23" s="33"/>
      <c r="M23" s="43"/>
      <c r="N23" s="44"/>
    </row>
    <row r="24" spans="2:14" s="7" customFormat="1" ht="28.5" customHeight="1">
      <c r="B24" s="22" t="s">
        <v>98</v>
      </c>
      <c r="C24" s="107">
        <v>0</v>
      </c>
      <c r="D24" s="20">
        <f>C24/$C$28</f>
        <v>0</v>
      </c>
      <c r="E24" s="107">
        <v>2</v>
      </c>
      <c r="F24" s="20">
        <f>E24/$E$28</f>
        <v>0.09523809523809523</v>
      </c>
      <c r="H24" s="9"/>
      <c r="J24" s="33"/>
      <c r="K24" s="68"/>
      <c r="L24" s="33"/>
      <c r="M24" s="43"/>
      <c r="N24" s="44"/>
    </row>
    <row r="25" spans="2:14" s="7" customFormat="1" ht="28.5" customHeight="1">
      <c r="B25" s="22" t="s">
        <v>117</v>
      </c>
      <c r="C25" s="107">
        <v>1</v>
      </c>
      <c r="D25" s="20">
        <f>C25/$C$28</f>
        <v>0.1111111111111111</v>
      </c>
      <c r="E25" s="107">
        <v>3</v>
      </c>
      <c r="F25" s="20">
        <f>E25/$E$28</f>
        <v>0.14285714285714285</v>
      </c>
      <c r="H25" s="9"/>
      <c r="J25" s="33"/>
      <c r="K25" s="68"/>
      <c r="L25" s="33"/>
      <c r="M25" s="43"/>
      <c r="N25" s="44"/>
    </row>
    <row r="26" spans="2:14" s="7" customFormat="1" ht="28.5" customHeight="1">
      <c r="B26" s="22" t="s">
        <v>99</v>
      </c>
      <c r="C26" s="107">
        <v>1</v>
      </c>
      <c r="D26" s="20">
        <f>C26/$C$28</f>
        <v>0.1111111111111111</v>
      </c>
      <c r="E26" s="107">
        <v>3</v>
      </c>
      <c r="F26" s="20">
        <f>E26/$E$28</f>
        <v>0.14285714285714285</v>
      </c>
      <c r="H26" s="9"/>
      <c r="J26" s="33"/>
      <c r="K26" s="68"/>
      <c r="L26" s="33"/>
      <c r="M26" s="43"/>
      <c r="N26" s="44"/>
    </row>
    <row r="27" spans="2:14" s="7" customFormat="1" ht="28.5" customHeight="1" thickBot="1">
      <c r="B27" s="61" t="s">
        <v>39</v>
      </c>
      <c r="C27" s="108">
        <v>2</v>
      </c>
      <c r="D27" s="21">
        <f>C27/$C$28</f>
        <v>0.2222222222222222</v>
      </c>
      <c r="E27" s="108">
        <v>8</v>
      </c>
      <c r="F27" s="21">
        <f>E27/$E$28</f>
        <v>0.38095238095238093</v>
      </c>
      <c r="H27" s="9"/>
      <c r="J27" s="33"/>
      <c r="K27" s="68"/>
      <c r="L27" s="33"/>
      <c r="M27" s="43"/>
      <c r="N27" s="44"/>
    </row>
    <row r="28" spans="2:14" s="53" customFormat="1" ht="21" customHeight="1" thickBot="1" thickTop="1">
      <c r="B28" s="62" t="s">
        <v>4</v>
      </c>
      <c r="C28" s="109">
        <f>SUM(C23:C27)</f>
        <v>9</v>
      </c>
      <c r="D28" s="52">
        <f>SUM(D23:D27)</f>
        <v>1</v>
      </c>
      <c r="E28" s="109">
        <f>SUM(E23:E27)</f>
        <v>21</v>
      </c>
      <c r="F28" s="52">
        <f>SUM(F23:F27)</f>
        <v>1</v>
      </c>
      <c r="H28" s="54"/>
      <c r="J28" s="55"/>
      <c r="K28" s="69"/>
      <c r="L28" s="55"/>
      <c r="M28" s="46"/>
      <c r="N28" s="56"/>
    </row>
    <row r="29" spans="2:14" s="7" customFormat="1" ht="15" customHeight="1" thickBot="1">
      <c r="B29" s="11"/>
      <c r="D29" s="9"/>
      <c r="F29" s="9"/>
      <c r="H29" s="9"/>
      <c r="J29" s="33"/>
      <c r="K29" s="68"/>
      <c r="L29" s="33"/>
      <c r="M29" s="43"/>
      <c r="N29" s="44"/>
    </row>
    <row r="30" spans="2:26" s="7" customFormat="1" ht="21" customHeight="1">
      <c r="B30" s="221" t="s">
        <v>100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22"/>
    </row>
    <row r="31" spans="2:26" s="7" customFormat="1" ht="21" customHeight="1" thickBot="1">
      <c r="B31" s="228" t="s">
        <v>101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30"/>
    </row>
    <row r="32" spans="2:26" s="7" customFormat="1" ht="21" customHeight="1">
      <c r="B32" s="258"/>
      <c r="C32" s="225" t="s">
        <v>18</v>
      </c>
      <c r="D32" s="226"/>
      <c r="E32" s="226"/>
      <c r="F32" s="227"/>
      <c r="G32" s="260" t="s">
        <v>19</v>
      </c>
      <c r="H32" s="260"/>
      <c r="I32" s="260"/>
      <c r="J32" s="260"/>
      <c r="K32" s="225" t="s">
        <v>20</v>
      </c>
      <c r="L32" s="226"/>
      <c r="M32" s="226"/>
      <c r="N32" s="227"/>
      <c r="O32" s="260" t="s">
        <v>21</v>
      </c>
      <c r="P32" s="260"/>
      <c r="Q32" s="260"/>
      <c r="R32" s="260"/>
      <c r="S32" s="225" t="s">
        <v>90</v>
      </c>
      <c r="T32" s="226"/>
      <c r="U32" s="226"/>
      <c r="V32" s="227"/>
      <c r="W32" s="261" t="s">
        <v>4</v>
      </c>
      <c r="X32" s="261"/>
      <c r="Y32" s="261"/>
      <c r="Z32" s="262"/>
    </row>
    <row r="33" spans="2:26" s="7" customFormat="1" ht="21" customHeight="1" thickBot="1">
      <c r="B33" s="239"/>
      <c r="C33" s="259" t="s">
        <v>179</v>
      </c>
      <c r="D33" s="230"/>
      <c r="E33" s="259" t="s">
        <v>202</v>
      </c>
      <c r="F33" s="230"/>
      <c r="G33" s="259" t="s">
        <v>179</v>
      </c>
      <c r="H33" s="230"/>
      <c r="I33" s="259" t="s">
        <v>202</v>
      </c>
      <c r="J33" s="230"/>
      <c r="K33" s="259" t="s">
        <v>179</v>
      </c>
      <c r="L33" s="230"/>
      <c r="M33" s="259" t="s">
        <v>202</v>
      </c>
      <c r="N33" s="230"/>
      <c r="O33" s="259" t="s">
        <v>179</v>
      </c>
      <c r="P33" s="230"/>
      <c r="Q33" s="259" t="s">
        <v>202</v>
      </c>
      <c r="R33" s="230"/>
      <c r="S33" s="259" t="s">
        <v>179</v>
      </c>
      <c r="T33" s="230"/>
      <c r="U33" s="259" t="s">
        <v>202</v>
      </c>
      <c r="V33" s="230"/>
      <c r="W33" s="259" t="s">
        <v>179</v>
      </c>
      <c r="X33" s="230"/>
      <c r="Y33" s="259" t="s">
        <v>202</v>
      </c>
      <c r="Z33" s="230"/>
    </row>
    <row r="34" spans="2:30" s="7" customFormat="1" ht="28.5" customHeight="1">
      <c r="B34" s="22" t="s">
        <v>22</v>
      </c>
      <c r="C34" s="57">
        <v>0</v>
      </c>
      <c r="D34" s="141">
        <f>C34/W34</f>
        <v>0</v>
      </c>
      <c r="E34" s="57">
        <v>0</v>
      </c>
      <c r="F34" s="141">
        <f>E34/$Y34</f>
        <v>0</v>
      </c>
      <c r="G34" s="57">
        <v>0</v>
      </c>
      <c r="H34" s="15">
        <f>G34/W34</f>
        <v>0</v>
      </c>
      <c r="I34" s="57">
        <v>0</v>
      </c>
      <c r="J34" s="15">
        <f>I34/$Y34</f>
        <v>0</v>
      </c>
      <c r="K34" s="57">
        <v>1</v>
      </c>
      <c r="L34" s="141">
        <f>K34/W34</f>
        <v>0.14285714285714285</v>
      </c>
      <c r="M34" s="57">
        <v>5</v>
      </c>
      <c r="N34" s="141">
        <f>M34/$Y34</f>
        <v>0.38461538461538464</v>
      </c>
      <c r="O34" s="57">
        <v>6</v>
      </c>
      <c r="P34" s="15">
        <f>O34/W34</f>
        <v>0.8571428571428571</v>
      </c>
      <c r="Q34" s="57">
        <v>8</v>
      </c>
      <c r="R34" s="15">
        <f>Q34/$Y34</f>
        <v>0.6153846153846154</v>
      </c>
      <c r="S34" s="146">
        <v>0</v>
      </c>
      <c r="T34" s="141">
        <f>S34/W34</f>
        <v>0</v>
      </c>
      <c r="U34" s="146">
        <v>0</v>
      </c>
      <c r="V34" s="141">
        <f>U34/$Y34</f>
        <v>0</v>
      </c>
      <c r="W34" s="126">
        <f>O34+K34+G34+C34+S34</f>
        <v>7</v>
      </c>
      <c r="X34" s="48">
        <f>D34+H34+L34+P34+T34</f>
        <v>1</v>
      </c>
      <c r="Y34" s="126">
        <f>Q34+M34+I34+E34+U34</f>
        <v>13</v>
      </c>
      <c r="Z34" s="48">
        <f>F34+J34+N34+R34+V34</f>
        <v>1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2" t="e">
        <f>#REF!</f>
        <v>#REF!</v>
      </c>
    </row>
    <row r="35" spans="2:30" s="7" customFormat="1" ht="28.5" customHeight="1">
      <c r="B35" s="22" t="s">
        <v>23</v>
      </c>
      <c r="C35" s="57">
        <v>0</v>
      </c>
      <c r="D35" s="141">
        <f>C35/W35</f>
        <v>0</v>
      </c>
      <c r="E35" s="57">
        <v>0</v>
      </c>
      <c r="F35" s="141">
        <f>E35/$Y35</f>
        <v>0</v>
      </c>
      <c r="G35" s="57">
        <v>0</v>
      </c>
      <c r="H35" s="15">
        <f>G35/W35</f>
        <v>0</v>
      </c>
      <c r="I35" s="57">
        <v>2</v>
      </c>
      <c r="J35" s="15">
        <f>I35/$Y35</f>
        <v>0.15384615384615385</v>
      </c>
      <c r="K35" s="57">
        <v>3</v>
      </c>
      <c r="L35" s="141">
        <f>K35/W35</f>
        <v>0.42857142857142855</v>
      </c>
      <c r="M35" s="57">
        <v>1</v>
      </c>
      <c r="N35" s="141">
        <f>M35/$Y35</f>
        <v>0.07692307692307693</v>
      </c>
      <c r="O35" s="57">
        <v>4</v>
      </c>
      <c r="P35" s="15">
        <f>O35/W35</f>
        <v>0.5714285714285714</v>
      </c>
      <c r="Q35" s="57">
        <v>10</v>
      </c>
      <c r="R35" s="15">
        <f>Q35/$Y35</f>
        <v>0.7692307692307693</v>
      </c>
      <c r="S35" s="147">
        <v>0</v>
      </c>
      <c r="T35" s="141">
        <f>S35/W35</f>
        <v>0</v>
      </c>
      <c r="U35" s="147">
        <v>0</v>
      </c>
      <c r="V35" s="141">
        <f>U35/$Y35</f>
        <v>0</v>
      </c>
      <c r="W35" s="71">
        <f>O35+K35+G35+C35+S35</f>
        <v>7</v>
      </c>
      <c r="X35" s="48">
        <f>D35+H35+L35+P35+T35</f>
        <v>1</v>
      </c>
      <c r="Y35" s="71">
        <f>Q35+M35+I35+E35+U35</f>
        <v>13</v>
      </c>
      <c r="Z35" s="48">
        <f>F35+J35+N35+R35+V35</f>
        <v>1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2" t="e">
        <f>#REF!</f>
        <v>#REF!</v>
      </c>
    </row>
    <row r="36" spans="2:30" s="7" customFormat="1" ht="28.5" customHeight="1">
      <c r="B36" s="22" t="s">
        <v>24</v>
      </c>
      <c r="C36" s="57">
        <v>0</v>
      </c>
      <c r="D36" s="141">
        <f>C36/W36</f>
        <v>0</v>
      </c>
      <c r="E36" s="57">
        <v>0</v>
      </c>
      <c r="F36" s="141">
        <f>E36/$Y36</f>
        <v>0</v>
      </c>
      <c r="G36" s="57">
        <v>0</v>
      </c>
      <c r="H36" s="15">
        <f>G36/W36</f>
        <v>0</v>
      </c>
      <c r="I36" s="57">
        <v>3</v>
      </c>
      <c r="J36" s="15">
        <f>I36/$Y36</f>
        <v>0.23076923076923078</v>
      </c>
      <c r="K36" s="57">
        <v>4</v>
      </c>
      <c r="L36" s="141">
        <f>K36/W36</f>
        <v>0.5714285714285714</v>
      </c>
      <c r="M36" s="57">
        <v>5</v>
      </c>
      <c r="N36" s="141">
        <f>M36/$Y36</f>
        <v>0.38461538461538464</v>
      </c>
      <c r="O36" s="57">
        <v>3</v>
      </c>
      <c r="P36" s="15">
        <f>O36/W36</f>
        <v>0.42857142857142855</v>
      </c>
      <c r="Q36" s="57">
        <v>5</v>
      </c>
      <c r="R36" s="15">
        <f>Q36/$Y36</f>
        <v>0.38461538461538464</v>
      </c>
      <c r="S36" s="147">
        <v>0</v>
      </c>
      <c r="T36" s="141">
        <f>S36/W36</f>
        <v>0</v>
      </c>
      <c r="U36" s="147">
        <v>0</v>
      </c>
      <c r="V36" s="141">
        <f>U36/$Y36</f>
        <v>0</v>
      </c>
      <c r="W36" s="71">
        <f>O36+K36+G36+C36+S36</f>
        <v>7</v>
      </c>
      <c r="X36" s="48">
        <f>D36+H36+L36+P36+T36</f>
        <v>1</v>
      </c>
      <c r="Y36" s="71">
        <f>Q36+M36+I36+E36+U36</f>
        <v>13</v>
      </c>
      <c r="Z36" s="48">
        <f>F36+J36+N36+R36+V36</f>
        <v>1</v>
      </c>
      <c r="AA36" s="14"/>
      <c r="AB36" s="14"/>
      <c r="AC36" s="14"/>
      <c r="AD36" s="12"/>
    </row>
    <row r="37" spans="2:30" s="7" customFormat="1" ht="28.5" customHeight="1" thickBot="1">
      <c r="B37" s="114" t="s">
        <v>102</v>
      </c>
      <c r="C37" s="85">
        <v>0</v>
      </c>
      <c r="D37" s="143">
        <f>C37/W37</f>
        <v>0</v>
      </c>
      <c r="E37" s="85">
        <v>0</v>
      </c>
      <c r="F37" s="143">
        <f>E37/$Y37</f>
        <v>0</v>
      </c>
      <c r="G37" s="85">
        <v>0</v>
      </c>
      <c r="H37" s="81">
        <f>G37/W37</f>
        <v>0</v>
      </c>
      <c r="I37" s="85">
        <v>2</v>
      </c>
      <c r="J37" s="81">
        <f>I37/$Y37</f>
        <v>0.15384615384615385</v>
      </c>
      <c r="K37" s="85">
        <v>3</v>
      </c>
      <c r="L37" s="143">
        <f>K37/W37</f>
        <v>0.42857142857142855</v>
      </c>
      <c r="M37" s="85">
        <v>5</v>
      </c>
      <c r="N37" s="143">
        <f>M37/$Y37</f>
        <v>0.38461538461538464</v>
      </c>
      <c r="O37" s="85">
        <v>4</v>
      </c>
      <c r="P37" s="81">
        <f>O37/W37</f>
        <v>0.5714285714285714</v>
      </c>
      <c r="Q37" s="85">
        <v>6</v>
      </c>
      <c r="R37" s="81">
        <f>Q37/$Y37</f>
        <v>0.46153846153846156</v>
      </c>
      <c r="S37" s="148">
        <v>0</v>
      </c>
      <c r="T37" s="143">
        <f>S37/W37</f>
        <v>0</v>
      </c>
      <c r="U37" s="148">
        <v>0</v>
      </c>
      <c r="V37" s="143">
        <f>U37/$Y37</f>
        <v>0</v>
      </c>
      <c r="W37" s="73">
        <f>O37+K37+G37+C37+S37</f>
        <v>7</v>
      </c>
      <c r="X37" s="49">
        <f>D37+H37+L37+P37+T37</f>
        <v>1</v>
      </c>
      <c r="Y37" s="73">
        <f>Q37+M37+I37+E37+U37</f>
        <v>13</v>
      </c>
      <c r="Z37" s="49">
        <f>F37+J37+N37+R37+V37</f>
        <v>1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2" t="e">
        <f>#REF!</f>
        <v>#REF!</v>
      </c>
    </row>
    <row r="38" spans="2:20" s="7" customFormat="1" ht="18" customHeight="1" thickBot="1">
      <c r="B38" s="34"/>
      <c r="C38" s="16"/>
      <c r="D38" s="15"/>
      <c r="E38" s="16"/>
      <c r="F38" s="15"/>
      <c r="G38" s="16"/>
      <c r="H38" s="15"/>
      <c r="I38" s="16"/>
      <c r="J38" s="15"/>
      <c r="K38" s="70"/>
      <c r="L38" s="15"/>
      <c r="M38" s="72"/>
      <c r="N38" s="82"/>
      <c r="O38" s="11"/>
      <c r="P38" s="13"/>
      <c r="Q38" s="14"/>
      <c r="R38" s="14"/>
      <c r="S38" s="14"/>
      <c r="T38" s="12"/>
    </row>
    <row r="39" spans="2:26" s="7" customFormat="1" ht="21" customHeight="1">
      <c r="B39" s="221" t="s">
        <v>14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22"/>
    </row>
    <row r="40" spans="2:26" s="7" customFormat="1" ht="21" customHeight="1" thickBot="1">
      <c r="B40" s="228" t="s">
        <v>103</v>
      </c>
      <c r="C40" s="253"/>
      <c r="D40" s="253"/>
      <c r="E40" s="253"/>
      <c r="F40" s="253"/>
      <c r="G40" s="229"/>
      <c r="H40" s="229"/>
      <c r="I40" s="229"/>
      <c r="J40" s="229"/>
      <c r="K40" s="253"/>
      <c r="L40" s="253"/>
      <c r="M40" s="253"/>
      <c r="N40" s="253"/>
      <c r="O40" s="229"/>
      <c r="P40" s="229"/>
      <c r="Q40" s="229"/>
      <c r="R40" s="229"/>
      <c r="S40" s="253"/>
      <c r="T40" s="253"/>
      <c r="U40" s="253"/>
      <c r="V40" s="253"/>
      <c r="W40" s="229"/>
      <c r="X40" s="229"/>
      <c r="Y40" s="229"/>
      <c r="Z40" s="230"/>
    </row>
    <row r="41" spans="2:26" s="7" customFormat="1" ht="21" customHeight="1">
      <c r="B41" s="258"/>
      <c r="C41" s="225" t="s">
        <v>18</v>
      </c>
      <c r="D41" s="226"/>
      <c r="E41" s="226"/>
      <c r="F41" s="227"/>
      <c r="G41" s="260" t="s">
        <v>19</v>
      </c>
      <c r="H41" s="260"/>
      <c r="I41" s="260"/>
      <c r="J41" s="260"/>
      <c r="K41" s="225" t="s">
        <v>20</v>
      </c>
      <c r="L41" s="226"/>
      <c r="M41" s="226"/>
      <c r="N41" s="227"/>
      <c r="O41" s="260" t="s">
        <v>21</v>
      </c>
      <c r="P41" s="260"/>
      <c r="Q41" s="260"/>
      <c r="R41" s="260"/>
      <c r="S41" s="225" t="s">
        <v>90</v>
      </c>
      <c r="T41" s="226"/>
      <c r="U41" s="226"/>
      <c r="V41" s="227"/>
      <c r="W41" s="261" t="s">
        <v>4</v>
      </c>
      <c r="X41" s="261"/>
      <c r="Y41" s="261"/>
      <c r="Z41" s="262"/>
    </row>
    <row r="42" spans="2:26" s="7" customFormat="1" ht="21" customHeight="1" thickBot="1">
      <c r="B42" s="239"/>
      <c r="C42" s="259" t="s">
        <v>179</v>
      </c>
      <c r="D42" s="230"/>
      <c r="E42" s="259" t="s">
        <v>202</v>
      </c>
      <c r="F42" s="230"/>
      <c r="G42" s="259" t="s">
        <v>179</v>
      </c>
      <c r="H42" s="230"/>
      <c r="I42" s="259" t="s">
        <v>202</v>
      </c>
      <c r="J42" s="230"/>
      <c r="K42" s="259" t="s">
        <v>179</v>
      </c>
      <c r="L42" s="230"/>
      <c r="M42" s="259" t="s">
        <v>202</v>
      </c>
      <c r="N42" s="230"/>
      <c r="O42" s="259" t="s">
        <v>179</v>
      </c>
      <c r="P42" s="230"/>
      <c r="Q42" s="259" t="s">
        <v>202</v>
      </c>
      <c r="R42" s="230"/>
      <c r="S42" s="259" t="s">
        <v>179</v>
      </c>
      <c r="T42" s="230"/>
      <c r="U42" s="259" t="s">
        <v>202</v>
      </c>
      <c r="V42" s="230"/>
      <c r="W42" s="259" t="s">
        <v>179</v>
      </c>
      <c r="X42" s="230"/>
      <c r="Y42" s="259" t="s">
        <v>202</v>
      </c>
      <c r="Z42" s="230"/>
    </row>
    <row r="43" spans="2:30" s="7" customFormat="1" ht="28.5" customHeight="1">
      <c r="B43" s="22" t="s">
        <v>25</v>
      </c>
      <c r="C43" s="57">
        <v>0</v>
      </c>
      <c r="D43" s="141">
        <f>C43/W43</f>
        <v>0</v>
      </c>
      <c r="E43" s="57">
        <v>0</v>
      </c>
      <c r="F43" s="141">
        <f>E43/$Y43</f>
        <v>0</v>
      </c>
      <c r="G43" s="57">
        <v>0</v>
      </c>
      <c r="H43" s="15">
        <f>G43/W43</f>
        <v>0</v>
      </c>
      <c r="I43" s="57">
        <v>1</v>
      </c>
      <c r="J43" s="15">
        <f>I43/$Y43</f>
        <v>0.07692307692307693</v>
      </c>
      <c r="K43" s="57">
        <v>2</v>
      </c>
      <c r="L43" s="141">
        <f>K43/W43</f>
        <v>0.2857142857142857</v>
      </c>
      <c r="M43" s="57">
        <v>3</v>
      </c>
      <c r="N43" s="141">
        <f>M43/$Y43</f>
        <v>0.23076923076923078</v>
      </c>
      <c r="O43" s="57">
        <v>5</v>
      </c>
      <c r="P43" s="15">
        <f>O43/W43</f>
        <v>0.7142857142857143</v>
      </c>
      <c r="Q43" s="57">
        <v>9</v>
      </c>
      <c r="R43" s="15">
        <f>Q43/$Y43</f>
        <v>0.6923076923076923</v>
      </c>
      <c r="S43" s="146">
        <v>0</v>
      </c>
      <c r="T43" s="141">
        <f>S43/W43</f>
        <v>0</v>
      </c>
      <c r="U43" s="146">
        <v>0</v>
      </c>
      <c r="V43" s="141">
        <f>U43/$Y43</f>
        <v>0</v>
      </c>
      <c r="W43" s="126">
        <f>O43+K43+G43+C43+S43</f>
        <v>7</v>
      </c>
      <c r="X43" s="48">
        <f>D43+H43+L43+P43+T43</f>
        <v>1</v>
      </c>
      <c r="Y43" s="126">
        <f>Q43+M43+I43+E43+U43</f>
        <v>13</v>
      </c>
      <c r="Z43" s="48">
        <f>F43+J43+N43+R43+V43</f>
        <v>1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2" t="e">
        <f>#REF!</f>
        <v>#REF!</v>
      </c>
    </row>
    <row r="44" spans="2:30" s="7" customFormat="1" ht="28.5" customHeight="1">
      <c r="B44" s="22" t="s">
        <v>118</v>
      </c>
      <c r="C44" s="57">
        <v>0</v>
      </c>
      <c r="D44" s="141">
        <f>C44/W44</f>
        <v>0</v>
      </c>
      <c r="E44" s="57">
        <v>0</v>
      </c>
      <c r="F44" s="141">
        <f>E44/$Y44</f>
        <v>0</v>
      </c>
      <c r="G44" s="57">
        <v>0</v>
      </c>
      <c r="H44" s="15">
        <f>G44/W44</f>
        <v>0</v>
      </c>
      <c r="I44" s="57">
        <v>2</v>
      </c>
      <c r="J44" s="15">
        <f>I44/$Y44</f>
        <v>0.15384615384615385</v>
      </c>
      <c r="K44" s="57">
        <v>4</v>
      </c>
      <c r="L44" s="141">
        <f>K44/W44</f>
        <v>0.5714285714285714</v>
      </c>
      <c r="M44" s="57">
        <v>2</v>
      </c>
      <c r="N44" s="141">
        <f>M44/$Y44</f>
        <v>0.15384615384615385</v>
      </c>
      <c r="O44" s="57">
        <v>3</v>
      </c>
      <c r="P44" s="15">
        <f>O44/W44</f>
        <v>0.42857142857142855</v>
      </c>
      <c r="Q44" s="57">
        <v>9</v>
      </c>
      <c r="R44" s="15">
        <f>Q44/$Y44</f>
        <v>0.6923076923076923</v>
      </c>
      <c r="S44" s="147">
        <v>0</v>
      </c>
      <c r="T44" s="141">
        <f>S44/W44</f>
        <v>0</v>
      </c>
      <c r="U44" s="147">
        <v>0</v>
      </c>
      <c r="V44" s="141">
        <f>U44/$Y44</f>
        <v>0</v>
      </c>
      <c r="W44" s="71">
        <f>O44+K44+G44+C44+S44</f>
        <v>7</v>
      </c>
      <c r="X44" s="48">
        <f>D44+H44+L44+P44+T44</f>
        <v>1</v>
      </c>
      <c r="Y44" s="71">
        <f>Q44+M44+I44+E44+U44</f>
        <v>13</v>
      </c>
      <c r="Z44" s="48">
        <f>F44+J44+N44+R44+V44</f>
        <v>1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2" t="e">
        <f>#REF!</f>
        <v>#REF!</v>
      </c>
    </row>
    <row r="45" spans="2:30" s="7" customFormat="1" ht="28.5" customHeight="1" thickBot="1">
      <c r="B45" s="114" t="s">
        <v>43</v>
      </c>
      <c r="C45" s="85">
        <v>0</v>
      </c>
      <c r="D45" s="143">
        <f>C45/W45</f>
        <v>0</v>
      </c>
      <c r="E45" s="85">
        <v>0</v>
      </c>
      <c r="F45" s="143">
        <f>E45/$Y45</f>
        <v>0</v>
      </c>
      <c r="G45" s="85">
        <v>0</v>
      </c>
      <c r="H45" s="81">
        <f>G45/W45</f>
        <v>0</v>
      </c>
      <c r="I45" s="85">
        <v>0</v>
      </c>
      <c r="J45" s="81">
        <f>I45/$Y45</f>
        <v>0</v>
      </c>
      <c r="K45" s="85">
        <v>2</v>
      </c>
      <c r="L45" s="143">
        <f>K45/W45</f>
        <v>0.2857142857142857</v>
      </c>
      <c r="M45" s="85">
        <v>3</v>
      </c>
      <c r="N45" s="143">
        <f>M45/$Y45</f>
        <v>0.23076923076923078</v>
      </c>
      <c r="O45" s="85">
        <v>5</v>
      </c>
      <c r="P45" s="81">
        <f>O45/W45</f>
        <v>0.7142857142857143</v>
      </c>
      <c r="Q45" s="85">
        <v>10</v>
      </c>
      <c r="R45" s="81">
        <f>Q45/$Y45</f>
        <v>0.7692307692307693</v>
      </c>
      <c r="S45" s="148">
        <v>0</v>
      </c>
      <c r="T45" s="143">
        <f>S45/W45</f>
        <v>0</v>
      </c>
      <c r="U45" s="148">
        <v>0</v>
      </c>
      <c r="V45" s="143">
        <f>U45/$Y45</f>
        <v>0</v>
      </c>
      <c r="W45" s="73">
        <f>O45+K45+G45+C45+S45</f>
        <v>7</v>
      </c>
      <c r="X45" s="49">
        <f>D45+H45+L45+P45+T45</f>
        <v>1</v>
      </c>
      <c r="Y45" s="73">
        <f>Q45+M45+I45+E45+U45</f>
        <v>13</v>
      </c>
      <c r="Z45" s="49">
        <f>F45+J45+N45+R45+V45</f>
        <v>1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2" t="e">
        <f>#REF!</f>
        <v>#REF!</v>
      </c>
    </row>
    <row r="46" spans="2:20" s="7" customFormat="1" ht="15" customHeight="1" thickBot="1">
      <c r="B46" s="11"/>
      <c r="D46" s="9"/>
      <c r="F46" s="9"/>
      <c r="H46" s="9"/>
      <c r="J46" s="33"/>
      <c r="K46" s="68"/>
      <c r="L46" s="33"/>
      <c r="M46" s="43"/>
      <c r="N46" s="44"/>
      <c r="P46" s="12"/>
      <c r="Q46" s="12"/>
      <c r="R46" s="12"/>
      <c r="S46" s="12"/>
      <c r="T46" s="12"/>
    </row>
    <row r="47" spans="2:26" s="7" customFormat="1" ht="21" customHeight="1">
      <c r="B47" s="221" t="s">
        <v>17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22"/>
    </row>
    <row r="48" spans="2:26" s="7" customFormat="1" ht="21" customHeight="1" thickBot="1">
      <c r="B48" s="228" t="s">
        <v>52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30"/>
    </row>
    <row r="49" spans="2:26" s="7" customFormat="1" ht="21" customHeight="1">
      <c r="B49" s="258"/>
      <c r="C49" s="225" t="s">
        <v>18</v>
      </c>
      <c r="D49" s="226"/>
      <c r="E49" s="226"/>
      <c r="F49" s="227"/>
      <c r="G49" s="260" t="s">
        <v>19</v>
      </c>
      <c r="H49" s="260"/>
      <c r="I49" s="260"/>
      <c r="J49" s="260"/>
      <c r="K49" s="225" t="s">
        <v>20</v>
      </c>
      <c r="L49" s="226"/>
      <c r="M49" s="226"/>
      <c r="N49" s="227"/>
      <c r="O49" s="260" t="s">
        <v>21</v>
      </c>
      <c r="P49" s="260"/>
      <c r="Q49" s="260"/>
      <c r="R49" s="260"/>
      <c r="S49" s="225" t="s">
        <v>90</v>
      </c>
      <c r="T49" s="226"/>
      <c r="U49" s="226"/>
      <c r="V49" s="227"/>
      <c r="W49" s="240" t="s">
        <v>4</v>
      </c>
      <c r="X49" s="240"/>
      <c r="Y49" s="240"/>
      <c r="Z49" s="241"/>
    </row>
    <row r="50" spans="2:26" s="7" customFormat="1" ht="21" customHeight="1" thickBot="1">
      <c r="B50" s="239"/>
      <c r="C50" s="259" t="s">
        <v>179</v>
      </c>
      <c r="D50" s="230"/>
      <c r="E50" s="259" t="s">
        <v>202</v>
      </c>
      <c r="F50" s="230"/>
      <c r="G50" s="259" t="s">
        <v>179</v>
      </c>
      <c r="H50" s="230"/>
      <c r="I50" s="259" t="s">
        <v>202</v>
      </c>
      <c r="J50" s="230"/>
      <c r="K50" s="259" t="s">
        <v>179</v>
      </c>
      <c r="L50" s="230"/>
      <c r="M50" s="259" t="s">
        <v>202</v>
      </c>
      <c r="N50" s="230"/>
      <c r="O50" s="259" t="s">
        <v>179</v>
      </c>
      <c r="P50" s="230"/>
      <c r="Q50" s="259" t="s">
        <v>202</v>
      </c>
      <c r="R50" s="230"/>
      <c r="S50" s="259" t="s">
        <v>179</v>
      </c>
      <c r="T50" s="230"/>
      <c r="U50" s="259" t="s">
        <v>202</v>
      </c>
      <c r="V50" s="230"/>
      <c r="W50" s="259" t="s">
        <v>179</v>
      </c>
      <c r="X50" s="230"/>
      <c r="Y50" s="259" t="s">
        <v>202</v>
      </c>
      <c r="Z50" s="230"/>
    </row>
    <row r="51" spans="2:26" s="7" customFormat="1" ht="28.5" customHeight="1" thickBot="1">
      <c r="B51" s="114" t="s">
        <v>29</v>
      </c>
      <c r="C51" s="59">
        <v>0</v>
      </c>
      <c r="D51" s="101">
        <f>C51/W51</f>
        <v>0</v>
      </c>
      <c r="E51" s="59">
        <v>0</v>
      </c>
      <c r="F51" s="101">
        <f>E51/$Y51</f>
        <v>0</v>
      </c>
      <c r="G51" s="59">
        <v>0</v>
      </c>
      <c r="H51" s="45">
        <f>G51/W51</f>
        <v>0</v>
      </c>
      <c r="I51" s="59">
        <v>0</v>
      </c>
      <c r="J51" s="101">
        <f>I51/$Y51</f>
        <v>0</v>
      </c>
      <c r="K51" s="59">
        <v>2</v>
      </c>
      <c r="L51" s="101">
        <f>K51/W51</f>
        <v>0.2857142857142857</v>
      </c>
      <c r="M51" s="59">
        <v>4</v>
      </c>
      <c r="N51" s="101">
        <f>M51/$Y51</f>
        <v>0.3076923076923077</v>
      </c>
      <c r="O51" s="59">
        <v>5</v>
      </c>
      <c r="P51" s="45">
        <f>O51/W51</f>
        <v>0.7142857142857143</v>
      </c>
      <c r="Q51" s="59">
        <v>9</v>
      </c>
      <c r="R51" s="101">
        <f>Q51/$Y51</f>
        <v>0.6923076923076923</v>
      </c>
      <c r="S51" s="139">
        <v>0</v>
      </c>
      <c r="T51" s="101">
        <f>S51/W51</f>
        <v>0</v>
      </c>
      <c r="U51" s="139">
        <v>0</v>
      </c>
      <c r="V51" s="101">
        <f>U51/$Y51</f>
        <v>0</v>
      </c>
      <c r="W51" s="131">
        <f>C51+G51+K51+O51+S51</f>
        <v>7</v>
      </c>
      <c r="X51" s="47">
        <f>D51+H51+L51+P51+T51</f>
        <v>1</v>
      </c>
      <c r="Y51" s="131">
        <f>E51+I51+M51+Q51+U51</f>
        <v>13</v>
      </c>
      <c r="Z51" s="47">
        <f>F51+J51+N51+R51+V51</f>
        <v>1</v>
      </c>
    </row>
    <row r="52" spans="2:14" s="7" customFormat="1" ht="15" customHeight="1">
      <c r="B52" s="11"/>
      <c r="D52" s="9"/>
      <c r="F52" s="9"/>
      <c r="H52" s="9"/>
      <c r="J52" s="33"/>
      <c r="K52" s="68"/>
      <c r="L52" s="33"/>
      <c r="M52" s="43"/>
      <c r="N52" s="44"/>
    </row>
    <row r="53" spans="2:14" s="7" customFormat="1" ht="15" customHeight="1">
      <c r="B53" s="11"/>
      <c r="D53" s="9"/>
      <c r="F53" s="9"/>
      <c r="H53" s="9"/>
      <c r="J53" s="33"/>
      <c r="K53" s="68"/>
      <c r="L53" s="33"/>
      <c r="M53" s="43"/>
      <c r="N53" s="44"/>
    </row>
    <row r="54" spans="2:14" s="7" customFormat="1" ht="15" customHeight="1">
      <c r="B54" s="11"/>
      <c r="D54" s="9"/>
      <c r="F54" s="9"/>
      <c r="H54" s="9"/>
      <c r="J54" s="33"/>
      <c r="K54" s="68"/>
      <c r="L54" s="33"/>
      <c r="M54" s="43"/>
      <c r="N54" s="44"/>
    </row>
    <row r="55" spans="2:14" s="7" customFormat="1" ht="15" customHeight="1">
      <c r="B55" s="11"/>
      <c r="D55" s="9"/>
      <c r="F55" s="9"/>
      <c r="H55" s="9"/>
      <c r="J55" s="33"/>
      <c r="K55" s="68"/>
      <c r="L55" s="33"/>
      <c r="M55" s="43"/>
      <c r="N55" s="44"/>
    </row>
    <row r="56" spans="2:14" s="7" customFormat="1" ht="15" customHeight="1">
      <c r="B56" s="11"/>
      <c r="D56" s="9"/>
      <c r="F56" s="9"/>
      <c r="H56" s="9"/>
      <c r="J56" s="33"/>
      <c r="K56" s="68"/>
      <c r="L56" s="33"/>
      <c r="M56" s="43"/>
      <c r="N56" s="44"/>
    </row>
    <row r="57" spans="2:14" s="7" customFormat="1" ht="15" customHeight="1">
      <c r="B57" s="11"/>
      <c r="D57" s="9"/>
      <c r="F57" s="9"/>
      <c r="H57" s="9"/>
      <c r="J57" s="33"/>
      <c r="K57" s="68"/>
      <c r="L57" s="33"/>
      <c r="M57" s="43"/>
      <c r="N57" s="44"/>
    </row>
    <row r="58" spans="2:14" s="7" customFormat="1" ht="15" customHeight="1">
      <c r="B58" s="11"/>
      <c r="D58" s="9"/>
      <c r="F58" s="9"/>
      <c r="H58" s="9"/>
      <c r="J58" s="33"/>
      <c r="K58" s="68"/>
      <c r="L58" s="33"/>
      <c r="M58" s="43"/>
      <c r="N58" s="44"/>
    </row>
    <row r="59" spans="2:14" s="7" customFormat="1" ht="15" customHeight="1">
      <c r="B59" s="11"/>
      <c r="D59" s="9"/>
      <c r="F59" s="9"/>
      <c r="H59" s="9"/>
      <c r="J59" s="33"/>
      <c r="K59" s="68"/>
      <c r="L59" s="33"/>
      <c r="M59" s="43"/>
      <c r="N59" s="44"/>
    </row>
    <row r="60" spans="2:14" s="7" customFormat="1" ht="15" customHeight="1">
      <c r="B60" s="11"/>
      <c r="D60" s="9"/>
      <c r="F60" s="9"/>
      <c r="H60" s="9"/>
      <c r="J60" s="33"/>
      <c r="K60" s="68"/>
      <c r="L60" s="33"/>
      <c r="M60" s="43"/>
      <c r="N60" s="44"/>
    </row>
    <row r="61" spans="2:14" s="7" customFormat="1" ht="15" customHeight="1">
      <c r="B61" s="11"/>
      <c r="D61" s="9"/>
      <c r="F61" s="9"/>
      <c r="H61" s="9"/>
      <c r="J61" s="33"/>
      <c r="K61" s="68"/>
      <c r="L61" s="33"/>
      <c r="M61" s="43"/>
      <c r="N61" s="44"/>
    </row>
    <row r="62" spans="2:14" s="7" customFormat="1" ht="15" customHeight="1">
      <c r="B62" s="11"/>
      <c r="D62" s="9"/>
      <c r="F62" s="9"/>
      <c r="H62" s="9"/>
      <c r="J62" s="33"/>
      <c r="K62" s="68"/>
      <c r="L62" s="33"/>
      <c r="M62" s="43"/>
      <c r="N62" s="44"/>
    </row>
    <row r="63" spans="2:14" s="7" customFormat="1" ht="15" customHeight="1">
      <c r="B63" s="11"/>
      <c r="D63" s="9"/>
      <c r="F63" s="9"/>
      <c r="H63" s="9"/>
      <c r="J63" s="33"/>
      <c r="K63" s="68"/>
      <c r="L63" s="33"/>
      <c r="M63" s="43"/>
      <c r="N63" s="44"/>
    </row>
    <row r="64" spans="2:14" s="7" customFormat="1" ht="15" customHeight="1">
      <c r="B64" s="11"/>
      <c r="D64" s="9"/>
      <c r="F64" s="9"/>
      <c r="H64" s="9"/>
      <c r="J64" s="33"/>
      <c r="K64" s="68"/>
      <c r="L64" s="33"/>
      <c r="M64" s="43"/>
      <c r="N64" s="44"/>
    </row>
    <row r="65" spans="2:14" s="7" customFormat="1" ht="15" customHeight="1">
      <c r="B65" s="11"/>
      <c r="D65" s="9"/>
      <c r="F65" s="9"/>
      <c r="H65" s="9"/>
      <c r="J65" s="33"/>
      <c r="K65" s="68"/>
      <c r="L65" s="33"/>
      <c r="M65" s="43"/>
      <c r="N65" s="44"/>
    </row>
    <row r="66" spans="2:14" s="7" customFormat="1" ht="15" customHeight="1">
      <c r="B66" s="11"/>
      <c r="D66" s="9"/>
      <c r="F66" s="9"/>
      <c r="H66" s="9"/>
      <c r="J66" s="33"/>
      <c r="K66" s="68"/>
      <c r="L66" s="33"/>
      <c r="M66" s="43"/>
      <c r="N66" s="44"/>
    </row>
    <row r="67" spans="2:14" s="7" customFormat="1" ht="15" customHeight="1">
      <c r="B67" s="11"/>
      <c r="D67" s="9"/>
      <c r="F67" s="9"/>
      <c r="H67" s="9"/>
      <c r="J67" s="33"/>
      <c r="K67" s="68"/>
      <c r="L67" s="33"/>
      <c r="M67" s="43"/>
      <c r="N67" s="44"/>
    </row>
    <row r="68" spans="2:14" s="7" customFormat="1" ht="15" customHeight="1">
      <c r="B68" s="11"/>
      <c r="D68" s="9"/>
      <c r="F68" s="9"/>
      <c r="H68" s="9"/>
      <c r="J68" s="33"/>
      <c r="K68" s="68"/>
      <c r="L68" s="33"/>
      <c r="M68" s="43"/>
      <c r="N68" s="44"/>
    </row>
    <row r="69" spans="2:14" s="7" customFormat="1" ht="15" customHeight="1">
      <c r="B69" s="11"/>
      <c r="D69" s="9"/>
      <c r="F69" s="9"/>
      <c r="H69" s="9"/>
      <c r="J69" s="33"/>
      <c r="K69" s="68"/>
      <c r="L69" s="33"/>
      <c r="M69" s="43"/>
      <c r="N69" s="44"/>
    </row>
    <row r="70" spans="2:14" s="7" customFormat="1" ht="15" customHeight="1">
      <c r="B70" s="11"/>
      <c r="D70" s="9"/>
      <c r="F70" s="9"/>
      <c r="H70" s="9"/>
      <c r="J70" s="33"/>
      <c r="K70" s="68"/>
      <c r="L70" s="33"/>
      <c r="M70" s="43"/>
      <c r="N70" s="44"/>
    </row>
    <row r="71" spans="2:14" s="7" customFormat="1" ht="15" customHeight="1">
      <c r="B71" s="11"/>
      <c r="D71" s="9"/>
      <c r="F71" s="9"/>
      <c r="H71" s="9"/>
      <c r="J71" s="33"/>
      <c r="K71" s="68"/>
      <c r="L71" s="33"/>
      <c r="M71" s="43"/>
      <c r="N71" s="44"/>
    </row>
    <row r="72" spans="2:14" s="7" customFormat="1" ht="15" customHeight="1">
      <c r="B72" s="11"/>
      <c r="D72" s="9"/>
      <c r="F72" s="9"/>
      <c r="H72" s="9"/>
      <c r="J72" s="33"/>
      <c r="K72" s="68"/>
      <c r="L72" s="33"/>
      <c r="M72" s="43"/>
      <c r="N72" s="44"/>
    </row>
    <row r="73" spans="2:14" s="7" customFormat="1" ht="15" customHeight="1">
      <c r="B73" s="11"/>
      <c r="D73" s="9"/>
      <c r="F73" s="9"/>
      <c r="H73" s="9"/>
      <c r="J73" s="33"/>
      <c r="K73" s="68"/>
      <c r="L73" s="33"/>
      <c r="M73" s="43"/>
      <c r="N73" s="44"/>
    </row>
    <row r="74" spans="2:14" s="7" customFormat="1" ht="15" customHeight="1">
      <c r="B74" s="11"/>
      <c r="D74" s="9"/>
      <c r="F74" s="9"/>
      <c r="H74" s="9"/>
      <c r="J74" s="33"/>
      <c r="K74" s="68"/>
      <c r="L74" s="33"/>
      <c r="M74" s="43"/>
      <c r="N74" s="44"/>
    </row>
    <row r="75" spans="2:14" s="7" customFormat="1" ht="15" customHeight="1">
      <c r="B75" s="11"/>
      <c r="D75" s="9"/>
      <c r="F75" s="9"/>
      <c r="H75" s="9"/>
      <c r="J75" s="33"/>
      <c r="K75" s="68"/>
      <c r="L75" s="33"/>
      <c r="M75" s="43"/>
      <c r="N75" s="44"/>
    </row>
    <row r="76" spans="2:14" s="7" customFormat="1" ht="15" customHeight="1">
      <c r="B76" s="11"/>
      <c r="D76" s="9"/>
      <c r="F76" s="9"/>
      <c r="H76" s="9"/>
      <c r="J76" s="33"/>
      <c r="K76" s="68"/>
      <c r="L76" s="33"/>
      <c r="M76" s="43"/>
      <c r="N76" s="44"/>
    </row>
    <row r="77" spans="2:14" s="7" customFormat="1" ht="15" customHeight="1">
      <c r="B77" s="11"/>
      <c r="D77" s="9"/>
      <c r="F77" s="9"/>
      <c r="H77" s="9"/>
      <c r="J77" s="33"/>
      <c r="K77" s="68"/>
      <c r="L77" s="33"/>
      <c r="M77" s="43"/>
      <c r="N77" s="44"/>
    </row>
    <row r="78" spans="2:14" s="7" customFormat="1" ht="15" customHeight="1">
      <c r="B78" s="11"/>
      <c r="D78" s="9"/>
      <c r="F78" s="9"/>
      <c r="H78" s="9"/>
      <c r="J78" s="33"/>
      <c r="K78" s="68"/>
      <c r="L78" s="33"/>
      <c r="M78" s="43"/>
      <c r="N78" s="44"/>
    </row>
    <row r="79" spans="2:14" s="7" customFormat="1" ht="15" customHeight="1">
      <c r="B79" s="11"/>
      <c r="D79" s="9"/>
      <c r="F79" s="9"/>
      <c r="H79" s="9"/>
      <c r="J79" s="33"/>
      <c r="K79" s="68"/>
      <c r="L79" s="33"/>
      <c r="M79" s="43"/>
      <c r="N79" s="44"/>
    </row>
    <row r="80" spans="2:14" s="7" customFormat="1" ht="15" customHeight="1">
      <c r="B80" s="11"/>
      <c r="D80" s="9"/>
      <c r="F80" s="9"/>
      <c r="H80" s="9"/>
      <c r="J80" s="33"/>
      <c r="K80" s="68"/>
      <c r="L80" s="33"/>
      <c r="M80" s="43"/>
      <c r="N80" s="44"/>
    </row>
    <row r="81" spans="2:14" s="7" customFormat="1" ht="15" customHeight="1">
      <c r="B81" s="11"/>
      <c r="D81" s="9"/>
      <c r="F81" s="9"/>
      <c r="H81" s="9"/>
      <c r="J81" s="33"/>
      <c r="K81" s="68"/>
      <c r="L81" s="33"/>
      <c r="M81" s="43"/>
      <c r="N81" s="44"/>
    </row>
    <row r="82" spans="2:14" s="7" customFormat="1" ht="15" customHeight="1">
      <c r="B82" s="11"/>
      <c r="D82" s="9"/>
      <c r="F82" s="9"/>
      <c r="H82" s="9"/>
      <c r="J82" s="33"/>
      <c r="K82" s="68"/>
      <c r="L82" s="33"/>
      <c r="M82" s="43"/>
      <c r="N82" s="44"/>
    </row>
    <row r="83" spans="2:14" s="7" customFormat="1" ht="15" customHeight="1">
      <c r="B83" s="11"/>
      <c r="D83" s="9"/>
      <c r="F83" s="9"/>
      <c r="H83" s="9"/>
      <c r="J83" s="33"/>
      <c r="K83" s="68"/>
      <c r="L83" s="33"/>
      <c r="M83" s="43"/>
      <c r="N83" s="44"/>
    </row>
    <row r="84" spans="2:14" s="7" customFormat="1" ht="15" customHeight="1">
      <c r="B84" s="11"/>
      <c r="D84" s="9"/>
      <c r="F84" s="9"/>
      <c r="H84" s="9"/>
      <c r="J84" s="33"/>
      <c r="K84" s="68"/>
      <c r="L84" s="33"/>
      <c r="M84" s="43"/>
      <c r="N84" s="44"/>
    </row>
    <row r="85" spans="2:14" s="7" customFormat="1" ht="15" customHeight="1">
      <c r="B85" s="11"/>
      <c r="D85" s="9"/>
      <c r="F85" s="9"/>
      <c r="H85" s="9"/>
      <c r="J85" s="33"/>
      <c r="K85" s="68"/>
      <c r="L85" s="33"/>
      <c r="M85" s="43"/>
      <c r="N85" s="44"/>
    </row>
    <row r="86" spans="2:14" s="7" customFormat="1" ht="15" customHeight="1">
      <c r="B86" s="11"/>
      <c r="D86" s="9"/>
      <c r="F86" s="9"/>
      <c r="H86" s="9"/>
      <c r="J86" s="33"/>
      <c r="K86" s="68"/>
      <c r="L86" s="33"/>
      <c r="M86" s="43"/>
      <c r="N86" s="44"/>
    </row>
    <row r="87" spans="2:14" s="7" customFormat="1" ht="15" customHeight="1">
      <c r="B87" s="11"/>
      <c r="D87" s="9"/>
      <c r="F87" s="9"/>
      <c r="H87" s="9"/>
      <c r="J87" s="33"/>
      <c r="K87" s="68"/>
      <c r="L87" s="33"/>
      <c r="M87" s="43"/>
      <c r="N87" s="44"/>
    </row>
    <row r="88" spans="2:14" s="7" customFormat="1" ht="15" customHeight="1">
      <c r="B88" s="11"/>
      <c r="D88" s="9"/>
      <c r="F88" s="9"/>
      <c r="H88" s="9"/>
      <c r="J88" s="33"/>
      <c r="K88" s="68"/>
      <c r="L88" s="33"/>
      <c r="M88" s="43"/>
      <c r="N88" s="44"/>
    </row>
    <row r="89" spans="2:14" s="7" customFormat="1" ht="15" customHeight="1">
      <c r="B89" s="11"/>
      <c r="D89" s="9"/>
      <c r="F89" s="9"/>
      <c r="H89" s="9"/>
      <c r="J89" s="33"/>
      <c r="K89" s="68"/>
      <c r="L89" s="33"/>
      <c r="M89" s="43"/>
      <c r="N89" s="44"/>
    </row>
    <row r="90" spans="2:14" s="7" customFormat="1" ht="15" customHeight="1">
      <c r="B90" s="11"/>
      <c r="D90" s="9"/>
      <c r="F90" s="9"/>
      <c r="H90" s="9"/>
      <c r="J90" s="33"/>
      <c r="K90" s="68"/>
      <c r="L90" s="33"/>
      <c r="M90" s="43"/>
      <c r="N90" s="44"/>
    </row>
    <row r="91" spans="2:14" s="7" customFormat="1" ht="15" customHeight="1">
      <c r="B91" s="11"/>
      <c r="D91" s="9"/>
      <c r="F91" s="9"/>
      <c r="H91" s="9"/>
      <c r="J91" s="33"/>
      <c r="K91" s="68"/>
      <c r="L91" s="33"/>
      <c r="M91" s="43"/>
      <c r="N91" s="44"/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43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</sheetData>
  <sheetProtection/>
  <mergeCells count="80">
    <mergeCell ref="Y42:Z42"/>
    <mergeCell ref="G33:H33"/>
    <mergeCell ref="K33:L33"/>
    <mergeCell ref="E50:F50"/>
    <mergeCell ref="I50:J50"/>
    <mergeCell ref="M50:N50"/>
    <mergeCell ref="Q50:R50"/>
    <mergeCell ref="K50:L50"/>
    <mergeCell ref="I33:J33"/>
    <mergeCell ref="M33:N33"/>
    <mergeCell ref="E10:F10"/>
    <mergeCell ref="E14:F14"/>
    <mergeCell ref="E22:F22"/>
    <mergeCell ref="E33:F33"/>
    <mergeCell ref="B12:F12"/>
    <mergeCell ref="B13:F13"/>
    <mergeCell ref="B9:B10"/>
    <mergeCell ref="C9:D9"/>
    <mergeCell ref="C10:D10"/>
    <mergeCell ref="E9:F9"/>
    <mergeCell ref="G32:J32"/>
    <mergeCell ref="C14:D14"/>
    <mergeCell ref="C22:D22"/>
    <mergeCell ref="B32:B33"/>
    <mergeCell ref="C32:F32"/>
    <mergeCell ref="C33:D33"/>
    <mergeCell ref="B20:F20"/>
    <mergeCell ref="B21:F21"/>
    <mergeCell ref="B30:Z30"/>
    <mergeCell ref="K32:N32"/>
    <mergeCell ref="B2:F2"/>
    <mergeCell ref="B3:F3"/>
    <mergeCell ref="B5:F5"/>
    <mergeCell ref="B7:F7"/>
    <mergeCell ref="O32:R32"/>
    <mergeCell ref="S32:V32"/>
    <mergeCell ref="W32:Z32"/>
    <mergeCell ref="S33:T33"/>
    <mergeCell ref="W33:X33"/>
    <mergeCell ref="O33:P33"/>
    <mergeCell ref="Q33:R33"/>
    <mergeCell ref="U33:V33"/>
    <mergeCell ref="Y33:Z33"/>
    <mergeCell ref="C41:F41"/>
    <mergeCell ref="G41:J41"/>
    <mergeCell ref="K41:N41"/>
    <mergeCell ref="G42:H42"/>
    <mergeCell ref="K42:L42"/>
    <mergeCell ref="E42:F42"/>
    <mergeCell ref="I42:J42"/>
    <mergeCell ref="M42:N42"/>
    <mergeCell ref="S49:V49"/>
    <mergeCell ref="B49:B50"/>
    <mergeCell ref="W49:Z49"/>
    <mergeCell ref="U50:V50"/>
    <mergeCell ref="O50:P50"/>
    <mergeCell ref="C49:F49"/>
    <mergeCell ref="G49:J49"/>
    <mergeCell ref="K49:N49"/>
    <mergeCell ref="O49:R49"/>
    <mergeCell ref="Y50:Z50"/>
    <mergeCell ref="C50:D50"/>
    <mergeCell ref="C42:D42"/>
    <mergeCell ref="O42:P42"/>
    <mergeCell ref="G50:H50"/>
    <mergeCell ref="S50:T50"/>
    <mergeCell ref="Q42:R42"/>
    <mergeCell ref="U42:V42"/>
    <mergeCell ref="W50:X50"/>
    <mergeCell ref="B48:Z48"/>
    <mergeCell ref="B31:Z31"/>
    <mergeCell ref="B39:Z39"/>
    <mergeCell ref="B40:Z40"/>
    <mergeCell ref="B47:Z47"/>
    <mergeCell ref="S42:T42"/>
    <mergeCell ref="W42:X42"/>
    <mergeCell ref="O41:R41"/>
    <mergeCell ref="W41:Z41"/>
    <mergeCell ref="S41:V41"/>
    <mergeCell ref="B41:B42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515"/>
  <sheetViews>
    <sheetView zoomScalePageLayoutView="0" workbookViewId="0" topLeftCell="A61">
      <pane xSplit="2" topLeftCell="C1" activePane="topRight" state="frozen"/>
      <selection pane="topLeft" activeCell="A1" sqref="A1"/>
      <selection pane="topRight" activeCell="Q71" sqref="Q71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76" customWidth="1"/>
    <col min="14" max="14" width="7.7109375" style="38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7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77"/>
      <c r="N3" s="40"/>
    </row>
    <row r="4" ht="9" customHeight="1" thickBot="1"/>
    <row r="5" spans="2:6" ht="21" customHeight="1" thickBot="1">
      <c r="B5" s="220" t="s">
        <v>74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42</v>
      </c>
      <c r="D8" s="224"/>
      <c r="E8" s="223">
        <v>39</v>
      </c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78"/>
      <c r="N10" s="42"/>
    </row>
    <row r="11" spans="2:14" s="7" customFormat="1" ht="21" customHeight="1" thickBot="1">
      <c r="B11" s="228" t="s">
        <v>61</v>
      </c>
      <c r="C11" s="229"/>
      <c r="D11" s="229"/>
      <c r="E11" s="229"/>
      <c r="F11" s="230"/>
      <c r="G11" s="5"/>
      <c r="H11" s="6"/>
      <c r="I11" s="5"/>
      <c r="J11" s="32"/>
      <c r="K11" s="67"/>
      <c r="L11" s="32"/>
      <c r="M11" s="78"/>
      <c r="N11" s="42"/>
    </row>
    <row r="12" spans="2:14" s="7" customFormat="1" ht="21" customHeight="1" thickBot="1">
      <c r="B12" s="134"/>
      <c r="C12" s="221" t="s">
        <v>179</v>
      </c>
      <c r="D12" s="222"/>
      <c r="E12" s="221" t="s">
        <v>202</v>
      </c>
      <c r="F12" s="222"/>
      <c r="G12" s="5"/>
      <c r="H12" s="6"/>
      <c r="I12" s="5"/>
      <c r="J12" s="32"/>
      <c r="K12" s="67"/>
      <c r="L12" s="32"/>
      <c r="M12" s="78"/>
      <c r="N12" s="42"/>
    </row>
    <row r="13" spans="2:14" s="7" customFormat="1" ht="21" customHeight="1">
      <c r="B13" s="28" t="s">
        <v>1</v>
      </c>
      <c r="C13" s="26">
        <v>25</v>
      </c>
      <c r="D13" s="27">
        <f>C13/C17</f>
        <v>0.5952380952380952</v>
      </c>
      <c r="E13" s="26">
        <v>18</v>
      </c>
      <c r="F13" s="27">
        <f>E13/E17</f>
        <v>0.46153846153846156</v>
      </c>
      <c r="H13" s="9"/>
      <c r="J13" s="33"/>
      <c r="K13" s="68"/>
      <c r="L13" s="33"/>
      <c r="M13" s="79"/>
      <c r="N13" s="44"/>
    </row>
    <row r="14" spans="2:14" s="7" customFormat="1" ht="21" customHeight="1">
      <c r="B14" s="22" t="s">
        <v>2</v>
      </c>
      <c r="C14" s="17">
        <v>17</v>
      </c>
      <c r="D14" s="20">
        <f>C14/C17</f>
        <v>0.40476190476190477</v>
      </c>
      <c r="E14" s="17">
        <v>19</v>
      </c>
      <c r="F14" s="20">
        <f>E14/E17</f>
        <v>0.48717948717948717</v>
      </c>
      <c r="H14" s="9"/>
      <c r="J14" s="33"/>
      <c r="K14" s="68"/>
      <c r="L14" s="33"/>
      <c r="M14" s="79"/>
      <c r="N14" s="44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2</v>
      </c>
      <c r="F15" s="20">
        <f>E15/E17</f>
        <v>0.05128205128205128</v>
      </c>
      <c r="H15" s="9"/>
      <c r="J15" s="33"/>
      <c r="K15" s="68"/>
      <c r="L15" s="33"/>
      <c r="M15" s="79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3"/>
      <c r="K16" s="68"/>
      <c r="L16" s="33"/>
      <c r="M16" s="79"/>
      <c r="N16" s="44"/>
    </row>
    <row r="17" spans="2:14" s="53" customFormat="1" ht="21" customHeight="1" thickBot="1" thickTop="1">
      <c r="B17" s="62" t="s">
        <v>4</v>
      </c>
      <c r="C17" s="51">
        <f>SUM(C13:C16)</f>
        <v>42</v>
      </c>
      <c r="D17" s="52">
        <f>SUM(D13:D16)</f>
        <v>1</v>
      </c>
      <c r="E17" s="51">
        <f>SUM(E13:E16)</f>
        <v>39</v>
      </c>
      <c r="F17" s="52">
        <f>SUM(F13:F16)</f>
        <v>1</v>
      </c>
      <c r="H17" s="54"/>
      <c r="J17" s="55"/>
      <c r="K17" s="69"/>
      <c r="L17" s="55"/>
      <c r="M17" s="80"/>
      <c r="N17" s="56"/>
    </row>
    <row r="18" spans="2:14" s="7" customFormat="1" ht="21" customHeight="1">
      <c r="B18" s="28" t="s">
        <v>5</v>
      </c>
      <c r="C18" s="26">
        <v>39</v>
      </c>
      <c r="D18" s="27">
        <f>C18/C22</f>
        <v>0.9285714285714286</v>
      </c>
      <c r="E18" s="26">
        <v>35</v>
      </c>
      <c r="F18" s="27">
        <f>E18/E22</f>
        <v>0.8974358974358975</v>
      </c>
      <c r="H18" s="9"/>
      <c r="J18" s="33"/>
      <c r="K18" s="68"/>
      <c r="L18" s="33"/>
      <c r="M18" s="79"/>
      <c r="N18" s="44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3"/>
      <c r="K19" s="68"/>
      <c r="L19" s="33"/>
      <c r="M19" s="79"/>
      <c r="N19" s="44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0</v>
      </c>
      <c r="F20" s="20">
        <f>E20/E22</f>
        <v>0</v>
      </c>
      <c r="H20" s="9"/>
      <c r="J20" s="33"/>
      <c r="K20" s="68"/>
      <c r="L20" s="33"/>
      <c r="M20" s="79"/>
      <c r="N20" s="44"/>
    </row>
    <row r="21" spans="2:14" s="7" customFormat="1" ht="21" customHeight="1" thickBot="1">
      <c r="B21" s="61" t="s">
        <v>90</v>
      </c>
      <c r="C21" s="10">
        <v>3</v>
      </c>
      <c r="D21" s="21">
        <f>C21/C22</f>
        <v>0.07142857142857142</v>
      </c>
      <c r="E21" s="10">
        <v>4</v>
      </c>
      <c r="F21" s="21">
        <f>E21/E22</f>
        <v>0.10256410256410256</v>
      </c>
      <c r="H21" s="9"/>
      <c r="J21" s="33"/>
      <c r="K21" s="68"/>
      <c r="L21" s="33"/>
      <c r="M21" s="79"/>
      <c r="N21" s="44"/>
    </row>
    <row r="22" spans="2:14" s="53" customFormat="1" ht="21" customHeight="1" thickBot="1" thickTop="1">
      <c r="B22" s="62" t="s">
        <v>4</v>
      </c>
      <c r="C22" s="51">
        <f>SUM(C18:C21)</f>
        <v>42</v>
      </c>
      <c r="D22" s="52">
        <f>SUM(D18:D21)</f>
        <v>1</v>
      </c>
      <c r="E22" s="51">
        <f>SUM(E18:E21)</f>
        <v>39</v>
      </c>
      <c r="F22" s="52">
        <f>SUM(F18:F21)</f>
        <v>1</v>
      </c>
      <c r="H22" s="54"/>
      <c r="J22" s="55"/>
      <c r="K22" s="69"/>
      <c r="L22" s="55"/>
      <c r="M22" s="80"/>
      <c r="N22" s="56"/>
    </row>
    <row r="23" spans="2:14" s="7" customFormat="1" ht="21" customHeight="1">
      <c r="B23" s="28" t="s">
        <v>128</v>
      </c>
      <c r="C23" s="26">
        <v>1</v>
      </c>
      <c r="D23" s="27">
        <f aca="true" t="shared" si="0" ref="D23:D31">C23/$C$32</f>
        <v>0.023809523809523808</v>
      </c>
      <c r="E23" s="26">
        <v>0</v>
      </c>
      <c r="F23" s="27">
        <f>E23/$E$32</f>
        <v>0</v>
      </c>
      <c r="H23" s="9"/>
      <c r="J23" s="33"/>
      <c r="K23" s="68"/>
      <c r="L23" s="33"/>
      <c r="M23" s="79"/>
      <c r="N23" s="44"/>
    </row>
    <row r="24" spans="2:14" s="7" customFormat="1" ht="21" customHeight="1">
      <c r="B24" s="22" t="s">
        <v>129</v>
      </c>
      <c r="C24" s="17">
        <v>10</v>
      </c>
      <c r="D24" s="20">
        <f t="shared" si="0"/>
        <v>0.23809523809523808</v>
      </c>
      <c r="E24" s="17">
        <v>7</v>
      </c>
      <c r="F24" s="20">
        <f aca="true" t="shared" si="1" ref="F24:F31">E24/$E$32</f>
        <v>0.1794871794871795</v>
      </c>
      <c r="H24" s="9"/>
      <c r="J24" s="33"/>
      <c r="K24" s="68"/>
      <c r="L24" s="33"/>
      <c r="M24" s="79"/>
      <c r="N24" s="44"/>
    </row>
    <row r="25" spans="2:14" s="7" customFormat="1" ht="21" customHeight="1">
      <c r="B25" s="22" t="s">
        <v>8</v>
      </c>
      <c r="C25" s="17">
        <v>7</v>
      </c>
      <c r="D25" s="20">
        <f t="shared" si="0"/>
        <v>0.16666666666666666</v>
      </c>
      <c r="E25" s="17">
        <v>7</v>
      </c>
      <c r="F25" s="20">
        <f t="shared" si="1"/>
        <v>0.1794871794871795</v>
      </c>
      <c r="H25" s="9"/>
      <c r="J25" s="33"/>
      <c r="K25" s="68"/>
      <c r="L25" s="33"/>
      <c r="M25" s="79"/>
      <c r="N25" s="44"/>
    </row>
    <row r="26" spans="2:14" s="7" customFormat="1" ht="21" customHeight="1">
      <c r="B26" s="22" t="s">
        <v>130</v>
      </c>
      <c r="C26" s="17">
        <v>6</v>
      </c>
      <c r="D26" s="20">
        <f t="shared" si="0"/>
        <v>0.14285714285714285</v>
      </c>
      <c r="E26" s="17">
        <v>2</v>
      </c>
      <c r="F26" s="20">
        <f t="shared" si="1"/>
        <v>0.05128205128205128</v>
      </c>
      <c r="H26" s="9"/>
      <c r="J26" s="33"/>
      <c r="K26" s="68"/>
      <c r="L26" s="33"/>
      <c r="M26" s="79"/>
      <c r="N26" s="44"/>
    </row>
    <row r="27" spans="2:14" s="7" customFormat="1" ht="21" customHeight="1">
      <c r="B27" s="22" t="s">
        <v>131</v>
      </c>
      <c r="C27" s="17">
        <v>0</v>
      </c>
      <c r="D27" s="20">
        <f t="shared" si="0"/>
        <v>0</v>
      </c>
      <c r="E27" s="17">
        <v>1</v>
      </c>
      <c r="F27" s="20">
        <f t="shared" si="1"/>
        <v>0.02564102564102564</v>
      </c>
      <c r="H27" s="9"/>
      <c r="J27" s="33"/>
      <c r="K27" s="68"/>
      <c r="L27" s="33"/>
      <c r="M27" s="79"/>
      <c r="N27" s="44"/>
    </row>
    <row r="28" spans="2:14" s="7" customFormat="1" ht="21" customHeight="1">
      <c r="B28" s="22" t="s">
        <v>132</v>
      </c>
      <c r="C28" s="17">
        <v>0</v>
      </c>
      <c r="D28" s="20">
        <f t="shared" si="0"/>
        <v>0</v>
      </c>
      <c r="E28" s="17">
        <v>2</v>
      </c>
      <c r="F28" s="20">
        <f t="shared" si="1"/>
        <v>0.05128205128205128</v>
      </c>
      <c r="H28" s="9"/>
      <c r="J28" s="33"/>
      <c r="K28" s="68"/>
      <c r="L28" s="33"/>
      <c r="M28" s="79"/>
      <c r="N28" s="44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1</v>
      </c>
      <c r="F29" s="20">
        <f t="shared" si="1"/>
        <v>0.02564102564102564</v>
      </c>
      <c r="H29" s="9"/>
      <c r="J29" s="33"/>
      <c r="K29" s="68"/>
      <c r="L29" s="33"/>
      <c r="M29" s="79"/>
      <c r="N29" s="44"/>
    </row>
    <row r="30" spans="2:14" s="7" customFormat="1" ht="21" customHeight="1">
      <c r="B30" s="22" t="s">
        <v>133</v>
      </c>
      <c r="C30" s="17">
        <v>17</v>
      </c>
      <c r="D30" s="20">
        <f t="shared" si="0"/>
        <v>0.40476190476190477</v>
      </c>
      <c r="E30" s="17">
        <v>17</v>
      </c>
      <c r="F30" s="20">
        <f t="shared" si="1"/>
        <v>0.4358974358974359</v>
      </c>
      <c r="H30" s="9"/>
      <c r="J30" s="33"/>
      <c r="K30" s="68"/>
      <c r="L30" s="33"/>
      <c r="M30" s="79"/>
      <c r="N30" s="44"/>
    </row>
    <row r="31" spans="2:14" s="7" customFormat="1" ht="21" customHeight="1" thickBot="1">
      <c r="B31" s="61" t="s">
        <v>90</v>
      </c>
      <c r="C31" s="10">
        <v>1</v>
      </c>
      <c r="D31" s="21">
        <f t="shared" si="0"/>
        <v>0.023809523809523808</v>
      </c>
      <c r="E31" s="10">
        <v>2</v>
      </c>
      <c r="F31" s="21">
        <f t="shared" si="1"/>
        <v>0.05128205128205128</v>
      </c>
      <c r="H31" s="9"/>
      <c r="J31" s="33"/>
      <c r="K31" s="68"/>
      <c r="L31" s="33"/>
      <c r="M31" s="79"/>
      <c r="N31" s="44"/>
    </row>
    <row r="32" spans="2:14" s="53" customFormat="1" ht="21" customHeight="1" thickBot="1" thickTop="1">
      <c r="B32" s="62" t="s">
        <v>4</v>
      </c>
      <c r="C32" s="51">
        <f>SUM(C23:C31)</f>
        <v>42</v>
      </c>
      <c r="D32" s="52">
        <f>SUM(D23:D31)</f>
        <v>1</v>
      </c>
      <c r="E32" s="51">
        <f>SUM(E23:E31)</f>
        <v>39</v>
      </c>
      <c r="F32" s="52">
        <f>SUM(F23:F31)</f>
        <v>1</v>
      </c>
      <c r="H32" s="54"/>
      <c r="J32" s="55"/>
      <c r="K32" s="69"/>
      <c r="L32" s="55"/>
      <c r="M32" s="80"/>
      <c r="N32" s="56"/>
    </row>
    <row r="33" spans="2:14" s="7" customFormat="1" ht="21" customHeight="1">
      <c r="B33" s="28" t="s">
        <v>10</v>
      </c>
      <c r="C33" s="26">
        <v>23</v>
      </c>
      <c r="D33" s="27">
        <f>C33/C36</f>
        <v>0.5476190476190477</v>
      </c>
      <c r="E33" s="26">
        <v>21</v>
      </c>
      <c r="F33" s="27">
        <f>E33/E36</f>
        <v>0.5384615384615384</v>
      </c>
      <c r="H33" s="9"/>
      <c r="J33" s="33"/>
      <c r="K33" s="68"/>
      <c r="L33" s="33"/>
      <c r="M33" s="79"/>
      <c r="N33" s="44"/>
    </row>
    <row r="34" spans="2:14" s="7" customFormat="1" ht="21" customHeight="1">
      <c r="B34" s="22" t="s">
        <v>11</v>
      </c>
      <c r="C34" s="17">
        <v>13</v>
      </c>
      <c r="D34" s="20">
        <f>C34/C36</f>
        <v>0.30952380952380953</v>
      </c>
      <c r="E34" s="17">
        <v>12</v>
      </c>
      <c r="F34" s="20">
        <f>E34/E36</f>
        <v>0.3076923076923077</v>
      </c>
      <c r="H34" s="9"/>
      <c r="J34" s="33"/>
      <c r="K34" s="68"/>
      <c r="L34" s="33"/>
      <c r="M34" s="79"/>
      <c r="N34" s="44"/>
    </row>
    <row r="35" spans="2:14" s="7" customFormat="1" ht="21" customHeight="1" thickBot="1">
      <c r="B35" s="61" t="s">
        <v>90</v>
      </c>
      <c r="C35" s="10">
        <v>6</v>
      </c>
      <c r="D35" s="21">
        <f>C35/C36</f>
        <v>0.14285714285714285</v>
      </c>
      <c r="E35" s="10">
        <v>6</v>
      </c>
      <c r="F35" s="21">
        <f>E35/E36</f>
        <v>0.15384615384615385</v>
      </c>
      <c r="H35" s="9"/>
      <c r="J35" s="33"/>
      <c r="K35" s="68"/>
      <c r="L35" s="33"/>
      <c r="M35" s="79"/>
      <c r="N35" s="44"/>
    </row>
    <row r="36" spans="2:14" s="53" customFormat="1" ht="21" customHeight="1" thickBot="1" thickTop="1">
      <c r="B36" s="62" t="s">
        <v>4</v>
      </c>
      <c r="C36" s="51">
        <f>SUM(C33:C35)</f>
        <v>42</v>
      </c>
      <c r="D36" s="52">
        <f>SUM(D33:D35)</f>
        <v>1</v>
      </c>
      <c r="E36" s="51">
        <f>SUM(E33:E35)</f>
        <v>39</v>
      </c>
      <c r="F36" s="52">
        <f>SUM(F33:F35)</f>
        <v>1</v>
      </c>
      <c r="H36" s="54"/>
      <c r="J36" s="55"/>
      <c r="K36" s="69"/>
      <c r="L36" s="55"/>
      <c r="M36" s="80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79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79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79"/>
      <c r="N39" s="44"/>
    </row>
    <row r="40" spans="2:14" s="7" customFormat="1" ht="21" customHeight="1" thickBot="1">
      <c r="B40" s="135"/>
      <c r="C40" s="221" t="s">
        <v>179</v>
      </c>
      <c r="D40" s="222"/>
      <c r="E40" s="221" t="s">
        <v>202</v>
      </c>
      <c r="F40" s="222"/>
      <c r="H40" s="9"/>
      <c r="J40" s="33"/>
      <c r="K40" s="68"/>
      <c r="L40" s="33"/>
      <c r="M40" s="79"/>
      <c r="N40" s="44"/>
    </row>
    <row r="41" spans="2:14" s="7" customFormat="1" ht="28.5" customHeight="1">
      <c r="B41" s="28" t="s">
        <v>40</v>
      </c>
      <c r="C41" s="26">
        <v>14</v>
      </c>
      <c r="D41" s="27">
        <f aca="true" t="shared" si="2" ref="D41:D46">C41/$C$47</f>
        <v>0.23333333333333334</v>
      </c>
      <c r="E41" s="26">
        <v>13</v>
      </c>
      <c r="F41" s="27">
        <f aca="true" t="shared" si="3" ref="F41:F46">E41/$E$47</f>
        <v>0.28888888888888886</v>
      </c>
      <c r="H41" s="9"/>
      <c r="J41" s="33"/>
      <c r="K41" s="68"/>
      <c r="L41" s="33"/>
      <c r="M41" s="79"/>
      <c r="N41" s="44"/>
    </row>
    <row r="42" spans="2:14" s="7" customFormat="1" ht="28.5" customHeight="1">
      <c r="B42" s="22" t="s">
        <v>75</v>
      </c>
      <c r="C42" s="17">
        <v>17</v>
      </c>
      <c r="D42" s="20">
        <f t="shared" si="2"/>
        <v>0.2833333333333333</v>
      </c>
      <c r="E42" s="17">
        <v>18</v>
      </c>
      <c r="F42" s="20">
        <f t="shared" si="3"/>
        <v>0.4</v>
      </c>
      <c r="H42" s="9"/>
      <c r="J42" s="33"/>
      <c r="K42" s="68"/>
      <c r="L42" s="33"/>
      <c r="M42" s="79"/>
      <c r="N42" s="44"/>
    </row>
    <row r="43" spans="2:14" s="7" customFormat="1" ht="28.5" customHeight="1">
      <c r="B43" s="22" t="s">
        <v>76</v>
      </c>
      <c r="C43" s="17">
        <v>17</v>
      </c>
      <c r="D43" s="20">
        <f t="shared" si="2"/>
        <v>0.2833333333333333</v>
      </c>
      <c r="E43" s="17">
        <v>5</v>
      </c>
      <c r="F43" s="20">
        <f t="shared" si="3"/>
        <v>0.1111111111111111</v>
      </c>
      <c r="H43" s="9"/>
      <c r="J43" s="33"/>
      <c r="K43" s="68"/>
      <c r="L43" s="33"/>
      <c r="M43" s="79"/>
      <c r="N43" s="44"/>
    </row>
    <row r="44" spans="2:14" s="7" customFormat="1" ht="28.5" customHeight="1">
      <c r="B44" s="22" t="s">
        <v>77</v>
      </c>
      <c r="C44" s="17">
        <v>4</v>
      </c>
      <c r="D44" s="20">
        <f t="shared" si="2"/>
        <v>0.06666666666666667</v>
      </c>
      <c r="E44" s="17">
        <v>1</v>
      </c>
      <c r="F44" s="20">
        <f t="shared" si="3"/>
        <v>0.022222222222222223</v>
      </c>
      <c r="H44" s="9"/>
      <c r="J44" s="33"/>
      <c r="K44" s="68"/>
      <c r="L44" s="33"/>
      <c r="M44" s="79"/>
      <c r="N44" s="44"/>
    </row>
    <row r="45" spans="2:14" s="7" customFormat="1" ht="28.5" customHeight="1">
      <c r="B45" s="22" t="s">
        <v>78</v>
      </c>
      <c r="C45" s="17">
        <v>5</v>
      </c>
      <c r="D45" s="20">
        <f t="shared" si="2"/>
        <v>0.08333333333333333</v>
      </c>
      <c r="E45" s="17">
        <v>4</v>
      </c>
      <c r="F45" s="20">
        <f t="shared" si="3"/>
        <v>0.08888888888888889</v>
      </c>
      <c r="H45" s="9"/>
      <c r="J45" s="33"/>
      <c r="K45" s="68"/>
      <c r="L45" s="33"/>
      <c r="M45" s="79"/>
      <c r="N45" s="44"/>
    </row>
    <row r="46" spans="2:14" s="7" customFormat="1" ht="28.5" customHeight="1" thickBot="1">
      <c r="B46" s="61" t="s">
        <v>39</v>
      </c>
      <c r="C46" s="10">
        <v>3</v>
      </c>
      <c r="D46" s="21">
        <f t="shared" si="2"/>
        <v>0.05</v>
      </c>
      <c r="E46" s="10">
        <v>4</v>
      </c>
      <c r="F46" s="21">
        <f t="shared" si="3"/>
        <v>0.08888888888888889</v>
      </c>
      <c r="H46" s="9"/>
      <c r="J46" s="33"/>
      <c r="K46" s="68"/>
      <c r="L46" s="33"/>
      <c r="M46" s="79"/>
      <c r="N46" s="44"/>
    </row>
    <row r="47" spans="2:14" s="53" customFormat="1" ht="21" customHeight="1" thickBot="1" thickTop="1">
      <c r="B47" s="62" t="s">
        <v>4</v>
      </c>
      <c r="C47" s="51">
        <f>SUM(C41:C46)</f>
        <v>60</v>
      </c>
      <c r="D47" s="52">
        <f>SUM(D41:D46)</f>
        <v>1</v>
      </c>
      <c r="E47" s="51">
        <f>SUM(E41:E46)</f>
        <v>45</v>
      </c>
      <c r="F47" s="52">
        <f>SUM(F41:F46)</f>
        <v>1</v>
      </c>
      <c r="H47" s="54"/>
      <c r="J47" s="55"/>
      <c r="K47" s="69"/>
      <c r="L47" s="55"/>
      <c r="M47" s="80"/>
      <c r="N47" s="56"/>
    </row>
    <row r="48" spans="2:14" s="7" customFormat="1" ht="15" customHeight="1" thickBot="1">
      <c r="B48" s="11"/>
      <c r="D48" s="9"/>
      <c r="F48" s="9"/>
      <c r="H48" s="9"/>
      <c r="J48" s="33"/>
      <c r="K48" s="68"/>
      <c r="L48" s="33"/>
      <c r="M48" s="79"/>
      <c r="N48" s="44"/>
    </row>
    <row r="49" spans="2:14" s="7" customFormat="1" ht="21" customHeight="1">
      <c r="B49" s="221" t="s">
        <v>107</v>
      </c>
      <c r="C49" s="231"/>
      <c r="D49" s="231"/>
      <c r="E49" s="231"/>
      <c r="F49" s="222"/>
      <c r="H49" s="9"/>
      <c r="J49" s="33"/>
      <c r="K49" s="68"/>
      <c r="L49" s="33"/>
      <c r="M49" s="79"/>
      <c r="N49" s="44"/>
    </row>
    <row r="50" spans="2:14" s="7" customFormat="1" ht="21" customHeight="1" thickBot="1">
      <c r="B50" s="228" t="s">
        <v>51</v>
      </c>
      <c r="C50" s="229"/>
      <c r="D50" s="229"/>
      <c r="E50" s="229"/>
      <c r="F50" s="230"/>
      <c r="H50" s="9"/>
      <c r="J50" s="33"/>
      <c r="K50" s="68"/>
      <c r="L50" s="33"/>
      <c r="M50" s="79"/>
      <c r="N50" s="44"/>
    </row>
    <row r="51" spans="2:14" s="7" customFormat="1" ht="21" customHeight="1" thickBot="1">
      <c r="B51" s="134"/>
      <c r="C51" s="221" t="s">
        <v>179</v>
      </c>
      <c r="D51" s="222"/>
      <c r="E51" s="221" t="s">
        <v>202</v>
      </c>
      <c r="F51" s="222"/>
      <c r="H51" s="9"/>
      <c r="J51" s="33"/>
      <c r="K51" s="68"/>
      <c r="L51" s="33"/>
      <c r="M51" s="79"/>
      <c r="N51" s="44"/>
    </row>
    <row r="52" spans="2:14" s="7" customFormat="1" ht="21" customHeight="1">
      <c r="B52" s="28" t="s">
        <v>15</v>
      </c>
      <c r="C52" s="26">
        <v>19</v>
      </c>
      <c r="D52" s="27">
        <f>C52/C55</f>
        <v>0.4523809523809524</v>
      </c>
      <c r="E52" s="26">
        <v>21</v>
      </c>
      <c r="F52" s="27">
        <f>E52/E55</f>
        <v>0.5384615384615384</v>
      </c>
      <c r="H52" s="9"/>
      <c r="J52" s="33"/>
      <c r="K52" s="68"/>
      <c r="L52" s="33"/>
      <c r="M52" s="79"/>
      <c r="N52" s="44"/>
    </row>
    <row r="53" spans="2:14" s="7" customFormat="1" ht="21" customHeight="1">
      <c r="B53" s="22" t="s">
        <v>16</v>
      </c>
      <c r="C53" s="17">
        <v>22</v>
      </c>
      <c r="D53" s="20">
        <f>C53/C55</f>
        <v>0.5238095238095238</v>
      </c>
      <c r="E53" s="17">
        <v>18</v>
      </c>
      <c r="F53" s="20">
        <f>E53/E55</f>
        <v>0.46153846153846156</v>
      </c>
      <c r="H53" s="9"/>
      <c r="J53" s="33"/>
      <c r="K53" s="68"/>
      <c r="L53" s="33"/>
      <c r="M53" s="79"/>
      <c r="N53" s="44"/>
    </row>
    <row r="54" spans="2:14" s="7" customFormat="1" ht="21" customHeight="1" thickBot="1">
      <c r="B54" s="61" t="s">
        <v>90</v>
      </c>
      <c r="C54" s="10">
        <v>1</v>
      </c>
      <c r="D54" s="21">
        <f>C54/C55</f>
        <v>0.023809523809523808</v>
      </c>
      <c r="E54" s="10">
        <v>0</v>
      </c>
      <c r="F54" s="21">
        <f>E54/E55</f>
        <v>0</v>
      </c>
      <c r="H54" s="9"/>
      <c r="J54" s="33"/>
      <c r="K54" s="68"/>
      <c r="L54" s="33"/>
      <c r="M54" s="79"/>
      <c r="N54" s="44"/>
    </row>
    <row r="55" spans="2:14" s="53" customFormat="1" ht="21" customHeight="1" thickBot="1" thickTop="1">
      <c r="B55" s="62" t="s">
        <v>4</v>
      </c>
      <c r="C55" s="51">
        <f>SUM(C52:C54)</f>
        <v>42</v>
      </c>
      <c r="D55" s="52">
        <f>SUM(D52:D54)</f>
        <v>1</v>
      </c>
      <c r="E55" s="51">
        <f>SUM(E52:E54)</f>
        <v>39</v>
      </c>
      <c r="F55" s="52">
        <f>SUM(F52:F54)</f>
        <v>1</v>
      </c>
      <c r="H55" s="54"/>
      <c r="J55" s="55"/>
      <c r="K55" s="69"/>
      <c r="L55" s="55"/>
      <c r="M55" s="80"/>
      <c r="N55" s="56"/>
    </row>
    <row r="56" spans="2:14" s="7" customFormat="1" ht="15" customHeight="1" thickBot="1">
      <c r="B56" s="11"/>
      <c r="D56" s="9"/>
      <c r="F56" s="9"/>
      <c r="H56" s="9"/>
      <c r="J56" s="33"/>
      <c r="K56" s="68"/>
      <c r="L56" s="33"/>
      <c r="M56" s="79"/>
      <c r="N56" s="44"/>
    </row>
    <row r="57" spans="2:14" s="7" customFormat="1" ht="21" customHeight="1">
      <c r="B57" s="221" t="s">
        <v>108</v>
      </c>
      <c r="C57" s="231"/>
      <c r="D57" s="231"/>
      <c r="E57" s="231"/>
      <c r="F57" s="222"/>
      <c r="H57" s="9"/>
      <c r="J57" s="33"/>
      <c r="K57" s="68"/>
      <c r="L57" s="33"/>
      <c r="M57" s="43"/>
      <c r="N57" s="44"/>
    </row>
    <row r="58" spans="2:14" s="7" customFormat="1" ht="21" customHeight="1" thickBot="1">
      <c r="B58" s="228" t="s">
        <v>109</v>
      </c>
      <c r="C58" s="229"/>
      <c r="D58" s="229"/>
      <c r="E58" s="229"/>
      <c r="F58" s="230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134"/>
      <c r="C59" s="221" t="s">
        <v>179</v>
      </c>
      <c r="D59" s="222"/>
      <c r="E59" s="221" t="s">
        <v>202</v>
      </c>
      <c r="F59" s="222"/>
      <c r="H59" s="9"/>
      <c r="J59" s="33"/>
      <c r="K59" s="68"/>
      <c r="L59" s="33"/>
      <c r="M59" s="43"/>
      <c r="N59" s="44"/>
    </row>
    <row r="60" spans="2:14" s="7" customFormat="1" ht="21" customHeight="1">
      <c r="B60" s="28" t="s">
        <v>18</v>
      </c>
      <c r="C60" s="26">
        <v>1</v>
      </c>
      <c r="D60" s="27">
        <f>C60/C65</f>
        <v>0.023809523809523808</v>
      </c>
      <c r="E60" s="26">
        <v>2</v>
      </c>
      <c r="F60" s="27">
        <f>E60/E65</f>
        <v>0.05128205128205128</v>
      </c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19</v>
      </c>
      <c r="C61" s="17">
        <v>1</v>
      </c>
      <c r="D61" s="20">
        <f>C61/C65</f>
        <v>0.023809523809523808</v>
      </c>
      <c r="E61" s="17">
        <v>3</v>
      </c>
      <c r="F61" s="20">
        <f>E61/E65</f>
        <v>0.07692307692307693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110</v>
      </c>
      <c r="C62" s="17">
        <v>10</v>
      </c>
      <c r="D62" s="20">
        <f>C62/C65</f>
        <v>0.23809523809523808</v>
      </c>
      <c r="E62" s="17">
        <v>5</v>
      </c>
      <c r="F62" s="20">
        <f>E62/E65</f>
        <v>0.1282051282051282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21</v>
      </c>
      <c r="C63" s="17">
        <v>10</v>
      </c>
      <c r="D63" s="20">
        <f>C63/C65</f>
        <v>0.23809523809523808</v>
      </c>
      <c r="E63" s="17">
        <v>10</v>
      </c>
      <c r="F63" s="20">
        <f>E63/E65</f>
        <v>0.2564102564102564</v>
      </c>
      <c r="H63" s="9"/>
      <c r="J63" s="33"/>
      <c r="K63" s="68"/>
      <c r="L63" s="33"/>
      <c r="M63" s="43"/>
      <c r="N63" s="44"/>
    </row>
    <row r="64" spans="2:14" s="7" customFormat="1" ht="21" customHeight="1" thickBot="1">
      <c r="B64" s="61" t="s">
        <v>90</v>
      </c>
      <c r="C64" s="10">
        <v>20</v>
      </c>
      <c r="D64" s="21">
        <f>C64/C65</f>
        <v>0.47619047619047616</v>
      </c>
      <c r="E64" s="10">
        <v>19</v>
      </c>
      <c r="F64" s="21">
        <f>E64/E65</f>
        <v>0.48717948717948717</v>
      </c>
      <c r="H64" s="9"/>
      <c r="J64" s="33"/>
      <c r="K64" s="68"/>
      <c r="L64" s="33"/>
      <c r="M64" s="43"/>
      <c r="N64" s="44"/>
    </row>
    <row r="65" spans="2:14" s="7" customFormat="1" ht="21" customHeight="1" thickBot="1" thickTop="1">
      <c r="B65" s="62" t="s">
        <v>4</v>
      </c>
      <c r="C65" s="51">
        <f>SUM(C60:C64)</f>
        <v>42</v>
      </c>
      <c r="D65" s="52">
        <f>SUM(D60:D64)</f>
        <v>0.9999999999999999</v>
      </c>
      <c r="E65" s="51">
        <f>SUM(E60:E64)</f>
        <v>39</v>
      </c>
      <c r="F65" s="52">
        <f>SUM(F60:F64)</f>
        <v>1</v>
      </c>
      <c r="H65" s="9"/>
      <c r="J65" s="33"/>
      <c r="K65" s="68"/>
      <c r="L65" s="33"/>
      <c r="M65" s="43"/>
      <c r="N65" s="44"/>
    </row>
    <row r="66" spans="2:14" s="7" customFormat="1" ht="15" customHeight="1" thickBot="1">
      <c r="B66" s="11"/>
      <c r="D66" s="9"/>
      <c r="F66" s="9"/>
      <c r="H66" s="9"/>
      <c r="J66" s="33"/>
      <c r="K66" s="68"/>
      <c r="L66" s="33"/>
      <c r="M66" s="79"/>
      <c r="N66" s="44"/>
    </row>
    <row r="67" spans="2:26" s="7" customFormat="1" ht="21" customHeight="1">
      <c r="B67" s="221" t="s">
        <v>111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22"/>
    </row>
    <row r="68" spans="2:26" s="7" customFormat="1" ht="21" customHeight="1" thickBot="1">
      <c r="B68" s="228" t="s">
        <v>101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30"/>
    </row>
    <row r="69" spans="2:26" s="7" customFormat="1" ht="21" customHeight="1" thickBot="1">
      <c r="B69" s="258"/>
      <c r="C69" s="225" t="s">
        <v>18</v>
      </c>
      <c r="D69" s="226"/>
      <c r="E69" s="226"/>
      <c r="F69" s="227"/>
      <c r="G69" s="226" t="s">
        <v>19</v>
      </c>
      <c r="H69" s="226"/>
      <c r="I69" s="226"/>
      <c r="J69" s="226"/>
      <c r="K69" s="225" t="s">
        <v>20</v>
      </c>
      <c r="L69" s="226"/>
      <c r="M69" s="226"/>
      <c r="N69" s="227"/>
      <c r="O69" s="225" t="s">
        <v>21</v>
      </c>
      <c r="P69" s="226"/>
      <c r="Q69" s="226"/>
      <c r="R69" s="227"/>
      <c r="S69" s="226" t="s">
        <v>90</v>
      </c>
      <c r="T69" s="226"/>
      <c r="U69" s="226"/>
      <c r="V69" s="227"/>
      <c r="W69" s="240" t="s">
        <v>4</v>
      </c>
      <c r="X69" s="240"/>
      <c r="Y69" s="240"/>
      <c r="Z69" s="241"/>
    </row>
    <row r="70" spans="2:26" s="7" customFormat="1" ht="21" customHeight="1" thickBot="1">
      <c r="B70" s="239"/>
      <c r="C70" s="242" t="s">
        <v>179</v>
      </c>
      <c r="D70" s="243"/>
      <c r="E70" s="242" t="s">
        <v>202</v>
      </c>
      <c r="F70" s="243"/>
      <c r="G70" s="242" t="s">
        <v>179</v>
      </c>
      <c r="H70" s="242"/>
      <c r="I70" s="242" t="s">
        <v>202</v>
      </c>
      <c r="J70" s="242"/>
      <c r="K70" s="242" t="s">
        <v>179</v>
      </c>
      <c r="L70" s="243"/>
      <c r="M70" s="242" t="s">
        <v>202</v>
      </c>
      <c r="N70" s="243"/>
      <c r="O70" s="242" t="s">
        <v>179</v>
      </c>
      <c r="P70" s="243"/>
      <c r="Q70" s="242" t="s">
        <v>202</v>
      </c>
      <c r="R70" s="243"/>
      <c r="S70" s="242" t="s">
        <v>179</v>
      </c>
      <c r="T70" s="243"/>
      <c r="U70" s="242" t="s">
        <v>202</v>
      </c>
      <c r="V70" s="243"/>
      <c r="W70" s="242" t="s">
        <v>179</v>
      </c>
      <c r="X70" s="243"/>
      <c r="Y70" s="242" t="s">
        <v>202</v>
      </c>
      <c r="Z70" s="243"/>
    </row>
    <row r="71" spans="2:30" s="7" customFormat="1" ht="28.5" customHeight="1">
      <c r="B71" s="22" t="s">
        <v>27</v>
      </c>
      <c r="C71" s="57">
        <v>0</v>
      </c>
      <c r="D71" s="141">
        <f aca="true" t="shared" si="4" ref="D71:D77">C71/W71</f>
        <v>0</v>
      </c>
      <c r="E71" s="57">
        <v>0</v>
      </c>
      <c r="F71" s="141">
        <f>E71/$Y71</f>
        <v>0</v>
      </c>
      <c r="G71" s="57">
        <v>6</v>
      </c>
      <c r="H71" s="15">
        <f aca="true" t="shared" si="5" ref="H71:H77">G71/W71</f>
        <v>0.14285714285714285</v>
      </c>
      <c r="I71" s="57">
        <v>4</v>
      </c>
      <c r="J71" s="15">
        <f aca="true" t="shared" si="6" ref="J71:J77">I71/$Y71</f>
        <v>0.10256410256410256</v>
      </c>
      <c r="K71" s="57">
        <v>6</v>
      </c>
      <c r="L71" s="141">
        <f aca="true" t="shared" si="7" ref="L71:L77">K71/W71</f>
        <v>0.14285714285714285</v>
      </c>
      <c r="M71" s="57">
        <v>10</v>
      </c>
      <c r="N71" s="141">
        <f aca="true" t="shared" si="8" ref="N71:N77">M71/$Y71</f>
        <v>0.2564102564102564</v>
      </c>
      <c r="O71" s="57">
        <v>30</v>
      </c>
      <c r="P71" s="141">
        <f aca="true" t="shared" si="9" ref="P71:P77">O71/W71</f>
        <v>0.7142857142857143</v>
      </c>
      <c r="Q71" s="57">
        <v>25</v>
      </c>
      <c r="R71" s="141">
        <f aca="true" t="shared" si="10" ref="R71:R77">Q71/$Y71</f>
        <v>0.6410256410256411</v>
      </c>
      <c r="S71" s="146">
        <v>0</v>
      </c>
      <c r="T71" s="141">
        <f aca="true" t="shared" si="11" ref="T71:T77">S71/W71</f>
        <v>0</v>
      </c>
      <c r="U71" s="146">
        <v>0</v>
      </c>
      <c r="V71" s="141">
        <f aca="true" t="shared" si="12" ref="V71:V77">U71/$Y71</f>
        <v>0</v>
      </c>
      <c r="W71" s="126">
        <f aca="true" t="shared" si="13" ref="W71:W77">O71+K71+G71+C71+S71</f>
        <v>42</v>
      </c>
      <c r="X71" s="48">
        <f aca="true" t="shared" si="14" ref="X71:X77">D71+H71+L71+P71+T71</f>
        <v>1</v>
      </c>
      <c r="Y71" s="126">
        <f aca="true" t="shared" si="15" ref="Y71:Y77">Q71+M71+I71+E71+U71</f>
        <v>39</v>
      </c>
      <c r="Z71" s="48">
        <f aca="true" t="shared" si="16" ref="Z71:Z77">F71+J71+N71+R71+V71</f>
        <v>1</v>
      </c>
      <c r="AA71" s="14"/>
      <c r="AB71" s="14"/>
      <c r="AC71" s="14"/>
      <c r="AD71" s="12"/>
    </row>
    <row r="72" spans="2:30" s="7" customFormat="1" ht="28.5" customHeight="1">
      <c r="B72" s="22" t="s">
        <v>22</v>
      </c>
      <c r="C72" s="57">
        <v>0</v>
      </c>
      <c r="D72" s="141">
        <f t="shared" si="4"/>
        <v>0</v>
      </c>
      <c r="E72" s="57">
        <v>0</v>
      </c>
      <c r="F72" s="141">
        <f aca="true" t="shared" si="17" ref="F72:F77">E72/$Y72</f>
        <v>0</v>
      </c>
      <c r="G72" s="57">
        <v>0</v>
      </c>
      <c r="H72" s="15">
        <f t="shared" si="5"/>
        <v>0</v>
      </c>
      <c r="I72" s="57">
        <v>0</v>
      </c>
      <c r="J72" s="15">
        <f t="shared" si="6"/>
        <v>0</v>
      </c>
      <c r="K72" s="57">
        <v>2</v>
      </c>
      <c r="L72" s="141">
        <f t="shared" si="7"/>
        <v>0.047619047619047616</v>
      </c>
      <c r="M72" s="57">
        <v>3</v>
      </c>
      <c r="N72" s="141">
        <f t="shared" si="8"/>
        <v>0.07692307692307693</v>
      </c>
      <c r="O72" s="57">
        <v>39</v>
      </c>
      <c r="P72" s="141">
        <f t="shared" si="9"/>
        <v>0.9285714285714286</v>
      </c>
      <c r="Q72" s="57">
        <v>35</v>
      </c>
      <c r="R72" s="141">
        <f t="shared" si="10"/>
        <v>0.8974358974358975</v>
      </c>
      <c r="S72" s="147">
        <v>1</v>
      </c>
      <c r="T72" s="141">
        <f t="shared" si="11"/>
        <v>0.023809523809523808</v>
      </c>
      <c r="U72" s="147">
        <v>1</v>
      </c>
      <c r="V72" s="141">
        <f t="shared" si="12"/>
        <v>0.02564102564102564</v>
      </c>
      <c r="W72" s="71">
        <f t="shared" si="13"/>
        <v>42</v>
      </c>
      <c r="X72" s="48">
        <f t="shared" si="14"/>
        <v>1</v>
      </c>
      <c r="Y72" s="71">
        <f t="shared" si="15"/>
        <v>39</v>
      </c>
      <c r="Z72" s="48">
        <f t="shared" si="16"/>
        <v>1</v>
      </c>
      <c r="AA72" s="14"/>
      <c r="AB72" s="14"/>
      <c r="AC72" s="14"/>
      <c r="AD72" s="12"/>
    </row>
    <row r="73" spans="2:30" s="7" customFormat="1" ht="28.5" customHeight="1">
      <c r="B73" s="22" t="s">
        <v>23</v>
      </c>
      <c r="C73" s="57">
        <v>0</v>
      </c>
      <c r="D73" s="141">
        <f t="shared" si="4"/>
        <v>0</v>
      </c>
      <c r="E73" s="57">
        <v>0</v>
      </c>
      <c r="F73" s="141">
        <f t="shared" si="17"/>
        <v>0</v>
      </c>
      <c r="G73" s="57">
        <v>0</v>
      </c>
      <c r="H73" s="15">
        <f t="shared" si="5"/>
        <v>0</v>
      </c>
      <c r="I73" s="57">
        <v>0</v>
      </c>
      <c r="J73" s="15">
        <f t="shared" si="6"/>
        <v>0</v>
      </c>
      <c r="K73" s="57">
        <v>5</v>
      </c>
      <c r="L73" s="141">
        <f t="shared" si="7"/>
        <v>0.11904761904761904</v>
      </c>
      <c r="M73" s="57">
        <v>4</v>
      </c>
      <c r="N73" s="141">
        <f t="shared" si="8"/>
        <v>0.10256410256410256</v>
      </c>
      <c r="O73" s="57">
        <v>36</v>
      </c>
      <c r="P73" s="141">
        <f t="shared" si="9"/>
        <v>0.8571428571428571</v>
      </c>
      <c r="Q73" s="57">
        <v>35</v>
      </c>
      <c r="R73" s="141">
        <f t="shared" si="10"/>
        <v>0.8974358974358975</v>
      </c>
      <c r="S73" s="147">
        <v>1</v>
      </c>
      <c r="T73" s="141">
        <f t="shared" si="11"/>
        <v>0.023809523809523808</v>
      </c>
      <c r="U73" s="147">
        <v>0</v>
      </c>
      <c r="V73" s="141">
        <f t="shared" si="12"/>
        <v>0</v>
      </c>
      <c r="W73" s="71">
        <f t="shared" si="13"/>
        <v>42</v>
      </c>
      <c r="X73" s="48">
        <f t="shared" si="14"/>
        <v>1</v>
      </c>
      <c r="Y73" s="71">
        <f t="shared" si="15"/>
        <v>39</v>
      </c>
      <c r="Z73" s="48">
        <f t="shared" si="16"/>
        <v>1</v>
      </c>
      <c r="AA73" s="14"/>
      <c r="AB73" s="14"/>
      <c r="AC73" s="14"/>
      <c r="AD73" s="12"/>
    </row>
    <row r="74" spans="2:30" s="7" customFormat="1" ht="28.5" customHeight="1">
      <c r="B74" s="22" t="s">
        <v>114</v>
      </c>
      <c r="C74" s="57">
        <v>0</v>
      </c>
      <c r="D74" s="141">
        <f t="shared" si="4"/>
        <v>0</v>
      </c>
      <c r="E74" s="57">
        <v>0</v>
      </c>
      <c r="F74" s="141">
        <f t="shared" si="17"/>
        <v>0</v>
      </c>
      <c r="G74" s="57">
        <v>0</v>
      </c>
      <c r="H74" s="15">
        <f t="shared" si="5"/>
        <v>0</v>
      </c>
      <c r="I74" s="57">
        <v>0</v>
      </c>
      <c r="J74" s="15">
        <f t="shared" si="6"/>
        <v>0</v>
      </c>
      <c r="K74" s="57">
        <v>2</v>
      </c>
      <c r="L74" s="141">
        <f t="shared" si="7"/>
        <v>0.047619047619047616</v>
      </c>
      <c r="M74" s="57">
        <v>5</v>
      </c>
      <c r="N74" s="141">
        <f t="shared" si="8"/>
        <v>0.1282051282051282</v>
      </c>
      <c r="O74" s="57">
        <v>39</v>
      </c>
      <c r="P74" s="141">
        <f t="shared" si="9"/>
        <v>0.9285714285714286</v>
      </c>
      <c r="Q74" s="57">
        <v>33</v>
      </c>
      <c r="R74" s="141">
        <f t="shared" si="10"/>
        <v>0.8461538461538461</v>
      </c>
      <c r="S74" s="147">
        <v>1</v>
      </c>
      <c r="T74" s="141">
        <f t="shared" si="11"/>
        <v>0.023809523809523808</v>
      </c>
      <c r="U74" s="147">
        <v>1</v>
      </c>
      <c r="V74" s="141">
        <f t="shared" si="12"/>
        <v>0.02564102564102564</v>
      </c>
      <c r="W74" s="71">
        <f t="shared" si="13"/>
        <v>42</v>
      </c>
      <c r="X74" s="48">
        <f t="shared" si="14"/>
        <v>1</v>
      </c>
      <c r="Y74" s="71">
        <f t="shared" si="15"/>
        <v>39</v>
      </c>
      <c r="Z74" s="48">
        <f t="shared" si="16"/>
        <v>1</v>
      </c>
      <c r="AA74" s="14"/>
      <c r="AB74" s="14"/>
      <c r="AC74" s="14"/>
      <c r="AD74" s="12"/>
    </row>
    <row r="75" spans="2:30" s="7" customFormat="1" ht="28.5" customHeight="1">
      <c r="B75" s="22" t="s">
        <v>115</v>
      </c>
      <c r="C75" s="57">
        <v>0</v>
      </c>
      <c r="D75" s="141">
        <f t="shared" si="4"/>
        <v>0</v>
      </c>
      <c r="E75" s="57">
        <v>0</v>
      </c>
      <c r="F75" s="141">
        <f t="shared" si="17"/>
        <v>0</v>
      </c>
      <c r="G75" s="57">
        <v>0</v>
      </c>
      <c r="H75" s="15">
        <f t="shared" si="5"/>
        <v>0</v>
      </c>
      <c r="I75" s="57">
        <v>0</v>
      </c>
      <c r="J75" s="15">
        <f t="shared" si="6"/>
        <v>0</v>
      </c>
      <c r="K75" s="57">
        <v>4</v>
      </c>
      <c r="L75" s="141">
        <f t="shared" si="7"/>
        <v>0.09523809523809523</v>
      </c>
      <c r="M75" s="57">
        <v>7</v>
      </c>
      <c r="N75" s="141">
        <f t="shared" si="8"/>
        <v>0.1794871794871795</v>
      </c>
      <c r="O75" s="57">
        <v>37</v>
      </c>
      <c r="P75" s="141">
        <f t="shared" si="9"/>
        <v>0.8809523809523809</v>
      </c>
      <c r="Q75" s="57">
        <v>28</v>
      </c>
      <c r="R75" s="141">
        <f t="shared" si="10"/>
        <v>0.717948717948718</v>
      </c>
      <c r="S75" s="147">
        <v>1</v>
      </c>
      <c r="T75" s="141">
        <f t="shared" si="11"/>
        <v>0.023809523809523808</v>
      </c>
      <c r="U75" s="147">
        <v>4</v>
      </c>
      <c r="V75" s="141">
        <f t="shared" si="12"/>
        <v>0.10256410256410256</v>
      </c>
      <c r="W75" s="71">
        <f t="shared" si="13"/>
        <v>42</v>
      </c>
      <c r="X75" s="48">
        <f t="shared" si="14"/>
        <v>1</v>
      </c>
      <c r="Y75" s="71">
        <f t="shared" si="15"/>
        <v>39</v>
      </c>
      <c r="Z75" s="48">
        <f t="shared" si="16"/>
        <v>1</v>
      </c>
      <c r="AA75" s="14"/>
      <c r="AB75" s="14"/>
      <c r="AC75" s="14"/>
      <c r="AD75" s="12"/>
    </row>
    <row r="76" spans="2:30" s="7" customFormat="1" ht="28.5" customHeight="1">
      <c r="B76" s="22" t="s">
        <v>116</v>
      </c>
      <c r="C76" s="57">
        <v>1</v>
      </c>
      <c r="D76" s="141">
        <f t="shared" si="4"/>
        <v>0.023809523809523808</v>
      </c>
      <c r="E76" s="57">
        <v>0</v>
      </c>
      <c r="F76" s="141">
        <f t="shared" si="17"/>
        <v>0</v>
      </c>
      <c r="G76" s="57">
        <v>5</v>
      </c>
      <c r="H76" s="15">
        <f t="shared" si="5"/>
        <v>0.11904761904761904</v>
      </c>
      <c r="I76" s="57">
        <v>3</v>
      </c>
      <c r="J76" s="15">
        <f t="shared" si="6"/>
        <v>0.07692307692307693</v>
      </c>
      <c r="K76" s="57">
        <v>12</v>
      </c>
      <c r="L76" s="141">
        <f t="shared" si="7"/>
        <v>0.2857142857142857</v>
      </c>
      <c r="M76" s="57">
        <v>12</v>
      </c>
      <c r="N76" s="141">
        <f t="shared" si="8"/>
        <v>0.3076923076923077</v>
      </c>
      <c r="O76" s="57">
        <v>18</v>
      </c>
      <c r="P76" s="141">
        <f t="shared" si="9"/>
        <v>0.42857142857142855</v>
      </c>
      <c r="Q76" s="57">
        <v>21</v>
      </c>
      <c r="R76" s="141">
        <f t="shared" si="10"/>
        <v>0.5384615384615384</v>
      </c>
      <c r="S76" s="147">
        <v>6</v>
      </c>
      <c r="T76" s="141">
        <f t="shared" si="11"/>
        <v>0.14285714285714285</v>
      </c>
      <c r="U76" s="147">
        <v>3</v>
      </c>
      <c r="V76" s="141">
        <f t="shared" si="12"/>
        <v>0.07692307692307693</v>
      </c>
      <c r="W76" s="71">
        <f t="shared" si="13"/>
        <v>42</v>
      </c>
      <c r="X76" s="48">
        <f t="shared" si="14"/>
        <v>1</v>
      </c>
      <c r="Y76" s="71">
        <f t="shared" si="15"/>
        <v>39</v>
      </c>
      <c r="Z76" s="48">
        <f t="shared" si="16"/>
        <v>1</v>
      </c>
      <c r="AA76" s="13"/>
      <c r="AB76" s="13"/>
      <c r="AC76" s="13"/>
      <c r="AD76" s="12"/>
    </row>
    <row r="77" spans="2:30" s="7" customFormat="1" ht="28.5" customHeight="1" thickBot="1">
      <c r="B77" s="114" t="s">
        <v>41</v>
      </c>
      <c r="C77" s="85">
        <v>7</v>
      </c>
      <c r="D77" s="143">
        <f t="shared" si="4"/>
        <v>0.16666666666666666</v>
      </c>
      <c r="E77" s="85">
        <v>8</v>
      </c>
      <c r="F77" s="143">
        <f t="shared" si="17"/>
        <v>0.20512820512820512</v>
      </c>
      <c r="G77" s="85">
        <v>9</v>
      </c>
      <c r="H77" s="81">
        <f t="shared" si="5"/>
        <v>0.21428571428571427</v>
      </c>
      <c r="I77" s="85">
        <v>7</v>
      </c>
      <c r="J77" s="81">
        <f t="shared" si="6"/>
        <v>0.1794871794871795</v>
      </c>
      <c r="K77" s="85">
        <v>17</v>
      </c>
      <c r="L77" s="143">
        <f t="shared" si="7"/>
        <v>0.40476190476190477</v>
      </c>
      <c r="M77" s="85">
        <v>11</v>
      </c>
      <c r="N77" s="143">
        <f t="shared" si="8"/>
        <v>0.28205128205128205</v>
      </c>
      <c r="O77" s="85">
        <v>8</v>
      </c>
      <c r="P77" s="143">
        <f t="shared" si="9"/>
        <v>0.19047619047619047</v>
      </c>
      <c r="Q77" s="85">
        <v>12</v>
      </c>
      <c r="R77" s="143">
        <f t="shared" si="10"/>
        <v>0.3076923076923077</v>
      </c>
      <c r="S77" s="148">
        <v>1</v>
      </c>
      <c r="T77" s="143">
        <f t="shared" si="11"/>
        <v>0.023809523809523808</v>
      </c>
      <c r="U77" s="148">
        <v>1</v>
      </c>
      <c r="V77" s="143">
        <f t="shared" si="12"/>
        <v>0.02564102564102564</v>
      </c>
      <c r="W77" s="73">
        <f t="shared" si="13"/>
        <v>42</v>
      </c>
      <c r="X77" s="49">
        <f t="shared" si="14"/>
        <v>1</v>
      </c>
      <c r="Y77" s="73">
        <f t="shared" si="15"/>
        <v>39</v>
      </c>
      <c r="Z77" s="49">
        <f t="shared" si="16"/>
        <v>1</v>
      </c>
      <c r="AA77" s="13"/>
      <c r="AB77" s="13"/>
      <c r="AC77" s="13"/>
      <c r="AD77" s="12"/>
    </row>
    <row r="78" spans="2:20" s="17" customFormat="1" ht="18" customHeight="1" thickBot="1">
      <c r="B78" s="34"/>
      <c r="C78" s="16"/>
      <c r="D78" s="15"/>
      <c r="E78" s="16"/>
      <c r="F78" s="15"/>
      <c r="G78" s="16"/>
      <c r="H78" s="15"/>
      <c r="I78" s="16"/>
      <c r="J78" s="15"/>
      <c r="K78" s="70"/>
      <c r="L78" s="15"/>
      <c r="M78" s="70"/>
      <c r="N78" s="15"/>
      <c r="O78" s="34"/>
      <c r="P78" s="88"/>
      <c r="Q78" s="88"/>
      <c r="R78" s="88"/>
      <c r="S78" s="88"/>
      <c r="T78" s="89"/>
    </row>
    <row r="79" spans="2:26" s="7" customFormat="1" ht="21" customHeight="1">
      <c r="B79" s="221" t="s">
        <v>112</v>
      </c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22"/>
    </row>
    <row r="80" spans="2:26" s="7" customFormat="1" ht="21" customHeight="1" thickBot="1">
      <c r="B80" s="228" t="s">
        <v>113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30"/>
    </row>
    <row r="81" spans="2:26" s="7" customFormat="1" ht="21" customHeight="1" thickBot="1">
      <c r="B81" s="258"/>
      <c r="C81" s="225" t="s">
        <v>18</v>
      </c>
      <c r="D81" s="226"/>
      <c r="E81" s="226"/>
      <c r="F81" s="227"/>
      <c r="G81" s="226" t="s">
        <v>19</v>
      </c>
      <c r="H81" s="226"/>
      <c r="I81" s="226"/>
      <c r="J81" s="226"/>
      <c r="K81" s="225" t="s">
        <v>20</v>
      </c>
      <c r="L81" s="226"/>
      <c r="M81" s="226"/>
      <c r="N81" s="227"/>
      <c r="O81" s="226" t="s">
        <v>21</v>
      </c>
      <c r="P81" s="226"/>
      <c r="Q81" s="226"/>
      <c r="R81" s="226"/>
      <c r="S81" s="225" t="s">
        <v>90</v>
      </c>
      <c r="T81" s="226"/>
      <c r="U81" s="226"/>
      <c r="V81" s="227"/>
      <c r="W81" s="240" t="s">
        <v>4</v>
      </c>
      <c r="X81" s="240"/>
      <c r="Y81" s="240"/>
      <c r="Z81" s="241"/>
    </row>
    <row r="82" spans="2:26" s="7" customFormat="1" ht="21" customHeight="1" thickBot="1">
      <c r="B82" s="239"/>
      <c r="C82" s="242" t="s">
        <v>179</v>
      </c>
      <c r="D82" s="243"/>
      <c r="E82" s="242" t="s">
        <v>202</v>
      </c>
      <c r="F82" s="243"/>
      <c r="G82" s="242" t="s">
        <v>179</v>
      </c>
      <c r="H82" s="242"/>
      <c r="I82" s="242" t="s">
        <v>202</v>
      </c>
      <c r="J82" s="242"/>
      <c r="K82" s="242" t="s">
        <v>179</v>
      </c>
      <c r="L82" s="243"/>
      <c r="M82" s="242" t="s">
        <v>202</v>
      </c>
      <c r="N82" s="243"/>
      <c r="O82" s="242" t="s">
        <v>179</v>
      </c>
      <c r="P82" s="242"/>
      <c r="Q82" s="242" t="s">
        <v>202</v>
      </c>
      <c r="R82" s="242"/>
      <c r="S82" s="242" t="s">
        <v>179</v>
      </c>
      <c r="T82" s="243"/>
      <c r="U82" s="242" t="s">
        <v>202</v>
      </c>
      <c r="V82" s="243"/>
      <c r="W82" s="242" t="s">
        <v>179</v>
      </c>
      <c r="X82" s="243"/>
      <c r="Y82" s="242" t="s">
        <v>202</v>
      </c>
      <c r="Z82" s="243"/>
    </row>
    <row r="83" spans="2:30" s="7" customFormat="1" ht="28.5" customHeight="1">
      <c r="B83" s="22" t="s">
        <v>42</v>
      </c>
      <c r="C83" s="57">
        <v>0</v>
      </c>
      <c r="D83" s="141">
        <f>C83/W83</f>
        <v>0</v>
      </c>
      <c r="E83" s="57"/>
      <c r="F83" s="141">
        <f>E83/$Y83</f>
        <v>0</v>
      </c>
      <c r="G83" s="57">
        <v>0</v>
      </c>
      <c r="H83" s="15">
        <f>G83/W83</f>
        <v>0</v>
      </c>
      <c r="I83" s="57">
        <v>0</v>
      </c>
      <c r="J83" s="15">
        <f>I83/$Y83</f>
        <v>0</v>
      </c>
      <c r="K83" s="57">
        <v>1</v>
      </c>
      <c r="L83" s="141">
        <f>K83/W83</f>
        <v>0.023809523809523808</v>
      </c>
      <c r="M83" s="57">
        <v>0</v>
      </c>
      <c r="N83" s="141">
        <f>M83/$Y83</f>
        <v>0</v>
      </c>
      <c r="O83" s="57">
        <v>40</v>
      </c>
      <c r="P83" s="15">
        <f>O83/W83</f>
        <v>0.9523809523809523</v>
      </c>
      <c r="Q83" s="57">
        <v>0</v>
      </c>
      <c r="R83" s="15">
        <f>Q83/$Y83</f>
        <v>0</v>
      </c>
      <c r="S83" s="146">
        <v>1</v>
      </c>
      <c r="T83" s="15">
        <f>S83/W83</f>
        <v>0.023809523809523808</v>
      </c>
      <c r="U83" s="146">
        <v>39</v>
      </c>
      <c r="V83" s="15">
        <f>U83/$Y83</f>
        <v>1</v>
      </c>
      <c r="W83" s="126">
        <f>O83+K83+G83+C83+S83</f>
        <v>42</v>
      </c>
      <c r="X83" s="48">
        <f>D83+H83+L83+P83+T83</f>
        <v>1</v>
      </c>
      <c r="Y83" s="126">
        <f>Q83+M83+I83+E83+U83</f>
        <v>39</v>
      </c>
      <c r="Z83" s="48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22" t="s">
        <v>26</v>
      </c>
      <c r="C84" s="57">
        <v>0</v>
      </c>
      <c r="D84" s="141">
        <f>C84/W84</f>
        <v>0</v>
      </c>
      <c r="E84" s="57"/>
      <c r="F84" s="141">
        <f>E84/$Y84</f>
        <v>0</v>
      </c>
      <c r="G84" s="57">
        <v>0</v>
      </c>
      <c r="H84" s="15">
        <f>G84/W84</f>
        <v>0</v>
      </c>
      <c r="I84" s="57">
        <v>0</v>
      </c>
      <c r="J84" s="15">
        <f>I84/$Y84</f>
        <v>0</v>
      </c>
      <c r="K84" s="57">
        <v>2</v>
      </c>
      <c r="L84" s="141">
        <f>K84/W84</f>
        <v>0.047619047619047616</v>
      </c>
      <c r="M84" s="57">
        <v>1</v>
      </c>
      <c r="N84" s="141">
        <f>M84/$Y84</f>
        <v>0.02564102564102564</v>
      </c>
      <c r="O84" s="57">
        <v>39</v>
      </c>
      <c r="P84" s="15">
        <f>O84/W84</f>
        <v>0.9285714285714286</v>
      </c>
      <c r="Q84" s="57">
        <v>1</v>
      </c>
      <c r="R84" s="15">
        <f>Q84/$Y84</f>
        <v>0.02564102564102564</v>
      </c>
      <c r="S84" s="57">
        <v>1</v>
      </c>
      <c r="T84" s="15">
        <f>S84/W84</f>
        <v>0.023809523809523808</v>
      </c>
      <c r="U84" s="57">
        <v>37</v>
      </c>
      <c r="V84" s="15">
        <f>U84/$Y84</f>
        <v>0.9487179487179487</v>
      </c>
      <c r="W84" s="71">
        <f>O84+K84+G84+C84+S84</f>
        <v>42</v>
      </c>
      <c r="X84" s="48">
        <f>D84+H84+L84+P84+T84</f>
        <v>1</v>
      </c>
      <c r="Y84" s="71">
        <f>Q84+M84+I84+E84+U84</f>
        <v>39</v>
      </c>
      <c r="Z84" s="48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14" t="s">
        <v>43</v>
      </c>
      <c r="C85" s="85">
        <v>0</v>
      </c>
      <c r="D85" s="143">
        <f>C85/W85</f>
        <v>0</v>
      </c>
      <c r="E85" s="85"/>
      <c r="F85" s="143">
        <f>E85/$Y85</f>
        <v>0</v>
      </c>
      <c r="G85" s="85">
        <v>0</v>
      </c>
      <c r="H85" s="81">
        <f>G85/W85</f>
        <v>0</v>
      </c>
      <c r="I85" s="85">
        <v>0</v>
      </c>
      <c r="J85" s="81">
        <f>I85/$Y85</f>
        <v>0</v>
      </c>
      <c r="K85" s="85">
        <v>3</v>
      </c>
      <c r="L85" s="143">
        <f>K85/W85</f>
        <v>0.07142857142857142</v>
      </c>
      <c r="M85" s="85">
        <v>0</v>
      </c>
      <c r="N85" s="143">
        <f>M85/$Y85</f>
        <v>0</v>
      </c>
      <c r="O85" s="85">
        <v>37</v>
      </c>
      <c r="P85" s="81">
        <f>O85/W85</f>
        <v>0.8809523809523809</v>
      </c>
      <c r="Q85" s="85">
        <v>1</v>
      </c>
      <c r="R85" s="81">
        <f>Q85/$Y85</f>
        <v>0.02564102564102564</v>
      </c>
      <c r="S85" s="85">
        <v>2</v>
      </c>
      <c r="T85" s="81">
        <f>S85/W85</f>
        <v>0.047619047619047616</v>
      </c>
      <c r="U85" s="85">
        <v>38</v>
      </c>
      <c r="V85" s="81">
        <f>U85/$Y85</f>
        <v>0.9743589743589743</v>
      </c>
      <c r="W85" s="73">
        <f>O85+K85+G85+C85+S85</f>
        <v>42</v>
      </c>
      <c r="X85" s="49">
        <f>D85+H85+L85+P85+T85</f>
        <v>1</v>
      </c>
      <c r="Y85" s="73">
        <f>Q85+M85+I85+E85+U85</f>
        <v>39</v>
      </c>
      <c r="Z85" s="49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3"/>
      <c r="K86" s="68"/>
      <c r="L86" s="33"/>
      <c r="M86" s="79"/>
      <c r="N86" s="44"/>
    </row>
    <row r="87" spans="2:26" s="7" customFormat="1" ht="21" customHeight="1">
      <c r="B87" s="221" t="s">
        <v>28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22"/>
    </row>
    <row r="88" spans="2:26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30"/>
    </row>
    <row r="89" spans="2:26" s="7" customFormat="1" ht="21" customHeight="1" thickBot="1">
      <c r="B89" s="258"/>
      <c r="C89" s="225" t="s">
        <v>18</v>
      </c>
      <c r="D89" s="226"/>
      <c r="E89" s="226"/>
      <c r="F89" s="227"/>
      <c r="G89" s="226" t="s">
        <v>19</v>
      </c>
      <c r="H89" s="226"/>
      <c r="I89" s="226"/>
      <c r="J89" s="226"/>
      <c r="K89" s="225" t="s">
        <v>20</v>
      </c>
      <c r="L89" s="226"/>
      <c r="M89" s="226"/>
      <c r="N89" s="227"/>
      <c r="O89" s="226" t="s">
        <v>21</v>
      </c>
      <c r="P89" s="226"/>
      <c r="Q89" s="226"/>
      <c r="R89" s="226"/>
      <c r="S89" s="225" t="s">
        <v>90</v>
      </c>
      <c r="T89" s="226"/>
      <c r="U89" s="226"/>
      <c r="V89" s="227"/>
      <c r="W89" s="240" t="s">
        <v>4</v>
      </c>
      <c r="X89" s="240"/>
      <c r="Y89" s="240"/>
      <c r="Z89" s="241"/>
    </row>
    <row r="90" spans="2:26" s="7" customFormat="1" ht="21" customHeight="1" thickBot="1">
      <c r="B90" s="239"/>
      <c r="C90" s="242" t="s">
        <v>179</v>
      </c>
      <c r="D90" s="243"/>
      <c r="E90" s="242" t="s">
        <v>202</v>
      </c>
      <c r="F90" s="243"/>
      <c r="G90" s="242" t="s">
        <v>179</v>
      </c>
      <c r="H90" s="242"/>
      <c r="I90" s="242" t="s">
        <v>202</v>
      </c>
      <c r="J90" s="242"/>
      <c r="K90" s="242" t="s">
        <v>179</v>
      </c>
      <c r="L90" s="243"/>
      <c r="M90" s="242" t="s">
        <v>202</v>
      </c>
      <c r="N90" s="243"/>
      <c r="O90" s="242" t="s">
        <v>179</v>
      </c>
      <c r="P90" s="242"/>
      <c r="Q90" s="242" t="s">
        <v>202</v>
      </c>
      <c r="R90" s="242"/>
      <c r="S90" s="242" t="s">
        <v>179</v>
      </c>
      <c r="T90" s="243"/>
      <c r="U90" s="242" t="s">
        <v>202</v>
      </c>
      <c r="V90" s="243"/>
      <c r="W90" s="242" t="s">
        <v>179</v>
      </c>
      <c r="X90" s="243"/>
      <c r="Y90" s="242" t="s">
        <v>202</v>
      </c>
      <c r="Z90" s="243"/>
    </row>
    <row r="91" spans="2:26" s="7" customFormat="1" ht="28.5" customHeight="1" thickBot="1">
      <c r="B91" s="114" t="s">
        <v>29</v>
      </c>
      <c r="C91" s="59">
        <v>0</v>
      </c>
      <c r="D91" s="101">
        <f>C91/W91</f>
        <v>0</v>
      </c>
      <c r="E91" s="59"/>
      <c r="F91" s="101">
        <f>E91/$Y91</f>
        <v>0</v>
      </c>
      <c r="G91" s="59">
        <v>0</v>
      </c>
      <c r="H91" s="45">
        <f>G91/W91</f>
        <v>0</v>
      </c>
      <c r="I91" s="59">
        <v>0</v>
      </c>
      <c r="J91" s="45">
        <f>I91/$Y91</f>
        <v>0</v>
      </c>
      <c r="K91" s="59">
        <v>3</v>
      </c>
      <c r="L91" s="101">
        <f>K91/W91</f>
        <v>0.07142857142857142</v>
      </c>
      <c r="M91" s="59">
        <v>1</v>
      </c>
      <c r="N91" s="101">
        <f>M91/$Y91</f>
        <v>0.02631578947368421</v>
      </c>
      <c r="O91" s="59">
        <v>38</v>
      </c>
      <c r="P91" s="45">
        <f>O91/W91</f>
        <v>0.9047619047619048</v>
      </c>
      <c r="Q91" s="59">
        <v>37</v>
      </c>
      <c r="R91" s="45">
        <f>Q91/$Y91</f>
        <v>0.9736842105263158</v>
      </c>
      <c r="S91" s="139">
        <v>1</v>
      </c>
      <c r="T91" s="101">
        <f>S91/W91</f>
        <v>0.023809523809523808</v>
      </c>
      <c r="U91" s="139">
        <v>0</v>
      </c>
      <c r="V91" s="101">
        <f>U91/$Y91</f>
        <v>0</v>
      </c>
      <c r="W91" s="131">
        <f>C91+G91+K91+O91+S91</f>
        <v>42</v>
      </c>
      <c r="X91" s="47">
        <f>D91+H91+L91+P91+T91</f>
        <v>1</v>
      </c>
      <c r="Y91" s="131">
        <f>E91+I91+M91+Q91+U91</f>
        <v>38</v>
      </c>
      <c r="Z91" s="47">
        <f>F91+J91+N91+R91+V91</f>
        <v>1</v>
      </c>
    </row>
    <row r="92" spans="2:14" s="7" customFormat="1" ht="15" customHeight="1">
      <c r="B92" s="11"/>
      <c r="D92" s="9"/>
      <c r="F92" s="9"/>
      <c r="H92" s="9"/>
      <c r="J92" s="33"/>
      <c r="K92" s="68"/>
      <c r="L92" s="33"/>
      <c r="M92" s="79"/>
      <c r="N92" s="44"/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79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79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79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79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79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79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79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79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79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79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79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79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79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79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79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79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79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79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79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79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79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79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79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79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79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79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79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79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79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79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79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79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79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79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79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79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79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79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79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79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79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79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79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79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79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79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79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79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79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79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79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79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79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79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79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79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79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79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79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79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79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79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79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79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79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79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79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79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79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79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79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79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79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79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79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79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79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79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79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79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79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79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79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79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79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79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79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79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79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79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79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79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79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79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79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79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79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79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79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79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79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79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79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79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79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79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79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79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79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79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79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79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79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79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79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79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79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79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79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79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79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79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79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79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79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79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79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79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79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79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79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79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79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79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79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79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79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79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79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79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79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79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79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79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79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79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79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79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79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79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79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79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79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79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79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79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79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79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79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79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79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79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79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79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79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79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79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79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79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79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79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79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79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79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79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79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79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79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79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79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79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79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79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79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79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79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79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79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79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79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79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79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79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79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79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79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79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79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79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79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79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79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79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79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79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79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79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79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79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79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79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79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79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79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79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79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79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79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79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79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79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79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79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79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79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79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79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79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79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79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79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79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79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79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79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79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79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79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79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79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79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79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79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79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79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79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79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79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79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79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79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79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79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79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79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79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79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79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79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79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79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79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79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79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79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79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79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79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79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79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79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79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79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79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79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79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79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79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79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79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79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79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79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79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79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79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79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79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79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79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79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79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79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79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79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79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79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79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79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79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79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79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79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79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79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79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79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79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79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79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79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79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79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79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79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79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79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79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79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79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79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79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79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79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79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79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79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79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79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79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79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79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79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79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79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79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79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79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79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79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79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79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79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79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79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79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79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79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79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79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79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79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79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79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79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79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79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79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79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79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79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79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79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79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79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79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79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79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79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79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79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79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79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79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79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79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79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79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79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79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79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79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79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79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79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79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79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79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79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79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79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79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79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79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79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79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79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79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79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79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79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79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79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79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79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79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79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79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79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79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79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79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79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79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79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79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79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79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79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79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79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79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79"/>
      <c r="N515" s="44"/>
    </row>
  </sheetData>
  <sheetProtection/>
  <mergeCells count="87">
    <mergeCell ref="Y82:Z82"/>
    <mergeCell ref="B80:Z80"/>
    <mergeCell ref="B81:B82"/>
    <mergeCell ref="C81:F81"/>
    <mergeCell ref="E82:F82"/>
    <mergeCell ref="I82:J82"/>
    <mergeCell ref="M82:N82"/>
    <mergeCell ref="Q82:R82"/>
    <mergeCell ref="S81:V81"/>
    <mergeCell ref="W81:Z81"/>
    <mergeCell ref="E8:F8"/>
    <mergeCell ref="E12:F12"/>
    <mergeCell ref="E40:F40"/>
    <mergeCell ref="E51:F51"/>
    <mergeCell ref="C12:D12"/>
    <mergeCell ref="C40:D40"/>
    <mergeCell ref="B50:F50"/>
    <mergeCell ref="B57:F57"/>
    <mergeCell ref="B38:F38"/>
    <mergeCell ref="B39:F39"/>
    <mergeCell ref="B49:F49"/>
    <mergeCell ref="B79:Z79"/>
    <mergeCell ref="W69:Z69"/>
    <mergeCell ref="C70:D70"/>
    <mergeCell ref="G70:H70"/>
    <mergeCell ref="K70:L70"/>
    <mergeCell ref="S70:T70"/>
    <mergeCell ref="Q70:R70"/>
    <mergeCell ref="E70:F70"/>
    <mergeCell ref="I70:J70"/>
    <mergeCell ref="M70:N70"/>
    <mergeCell ref="O70:P70"/>
    <mergeCell ref="B58:F58"/>
    <mergeCell ref="C51:D51"/>
    <mergeCell ref="B68:Z68"/>
    <mergeCell ref="E59:F59"/>
    <mergeCell ref="B67:Z67"/>
    <mergeCell ref="U70:V70"/>
    <mergeCell ref="W70:X70"/>
    <mergeCell ref="Y70:Z70"/>
    <mergeCell ref="B87:Z87"/>
    <mergeCell ref="B88:Z88"/>
    <mergeCell ref="C59:D59"/>
    <mergeCell ref="B69:B70"/>
    <mergeCell ref="C69:F69"/>
    <mergeCell ref="G69:J69"/>
    <mergeCell ref="K69:N69"/>
    <mergeCell ref="O69:R69"/>
    <mergeCell ref="S69:V69"/>
    <mergeCell ref="S82:T82"/>
    <mergeCell ref="C82:D82"/>
    <mergeCell ref="G82:H82"/>
    <mergeCell ref="K82:L82"/>
    <mergeCell ref="O82:P82"/>
    <mergeCell ref="W82:X82"/>
    <mergeCell ref="G81:J81"/>
    <mergeCell ref="K81:N81"/>
    <mergeCell ref="O81:R81"/>
    <mergeCell ref="U82:V82"/>
    <mergeCell ref="B89:B90"/>
    <mergeCell ref="C89:F89"/>
    <mergeCell ref="G89:J89"/>
    <mergeCell ref="K89:N89"/>
    <mergeCell ref="O89:R89"/>
    <mergeCell ref="S89:V89"/>
    <mergeCell ref="W89:Z89"/>
    <mergeCell ref="C90:D90"/>
    <mergeCell ref="G90:H90"/>
    <mergeCell ref="E90:F90"/>
    <mergeCell ref="I90:J90"/>
    <mergeCell ref="K90:L90"/>
    <mergeCell ref="O90:P90"/>
    <mergeCell ref="M90:N90"/>
    <mergeCell ref="Q90:R90"/>
    <mergeCell ref="S90:T90"/>
    <mergeCell ref="W90:X90"/>
    <mergeCell ref="U90:V90"/>
    <mergeCell ref="Y90:Z90"/>
    <mergeCell ref="B2:F2"/>
    <mergeCell ref="B3:F3"/>
    <mergeCell ref="B5:F5"/>
    <mergeCell ref="B10:F10"/>
    <mergeCell ref="B7:B8"/>
    <mergeCell ref="C7:D7"/>
    <mergeCell ref="C8:D8"/>
    <mergeCell ref="E7:F7"/>
    <mergeCell ref="B11:F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516"/>
  <sheetViews>
    <sheetView zoomScalePageLayoutView="0" workbookViewId="0" topLeftCell="A59">
      <pane xSplit="2" topLeftCell="C1" activePane="topRight" state="frozen"/>
      <selection pane="topLeft" activeCell="A1" sqref="A1"/>
      <selection pane="topRight" activeCell="U72" sqref="U72"/>
    </sheetView>
  </sheetViews>
  <sheetFormatPr defaultColWidth="9.140625" defaultRowHeight="12.75"/>
  <cols>
    <col min="1" max="1" width="1.7109375" style="2" customWidth="1"/>
    <col min="2" max="2" width="25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30" customWidth="1"/>
    <col min="11" max="11" width="7.7109375" style="65" customWidth="1"/>
    <col min="12" max="12" width="7.7109375" style="30" customWidth="1"/>
    <col min="13" max="13" width="7.7109375" style="37" customWidth="1"/>
    <col min="14" max="14" width="7.7109375" style="38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263" t="s">
        <v>32</v>
      </c>
      <c r="C2" s="264"/>
      <c r="D2" s="264"/>
      <c r="E2" s="264"/>
      <c r="F2" s="265"/>
      <c r="G2" s="1"/>
      <c r="H2" s="1"/>
      <c r="I2" s="1"/>
      <c r="J2" s="29"/>
      <c r="K2" s="64"/>
      <c r="L2" s="29"/>
      <c r="M2" s="35"/>
      <c r="N2" s="36"/>
    </row>
    <row r="3" spans="2:14" ht="21" customHeight="1" thickBot="1">
      <c r="B3" s="266" t="s">
        <v>30</v>
      </c>
      <c r="C3" s="267"/>
      <c r="D3" s="267"/>
      <c r="E3" s="267"/>
      <c r="F3" s="268"/>
      <c r="G3" s="18"/>
      <c r="H3" s="18"/>
      <c r="I3" s="18"/>
      <c r="J3" s="31"/>
      <c r="K3" s="66"/>
      <c r="L3" s="31"/>
      <c r="M3" s="39"/>
      <c r="N3" s="40"/>
    </row>
    <row r="4" ht="9" customHeight="1" thickBot="1"/>
    <row r="5" spans="2:6" ht="21" customHeight="1" thickBot="1">
      <c r="B5" s="220" t="s">
        <v>126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28</v>
      </c>
      <c r="D8" s="224"/>
      <c r="E8" s="223"/>
      <c r="F8" s="224"/>
    </row>
    <row r="9" ht="9" customHeight="1" thickBot="1"/>
    <row r="10" spans="2:14" s="7" customFormat="1" ht="21" customHeight="1">
      <c r="B10" s="221" t="s">
        <v>0</v>
      </c>
      <c r="C10" s="231"/>
      <c r="D10" s="231"/>
      <c r="E10" s="231"/>
      <c r="F10" s="222"/>
      <c r="G10" s="5"/>
      <c r="H10" s="6"/>
      <c r="I10" s="5"/>
      <c r="J10" s="32"/>
      <c r="K10" s="67"/>
      <c r="L10" s="32"/>
      <c r="M10" s="41"/>
      <c r="N10" s="42"/>
    </row>
    <row r="11" spans="2:14" s="7" customFormat="1" ht="21" customHeight="1" thickBot="1">
      <c r="B11" s="269" t="s">
        <v>61</v>
      </c>
      <c r="C11" s="270"/>
      <c r="D11" s="270"/>
      <c r="E11" s="270"/>
      <c r="F11" s="271"/>
      <c r="G11" s="5"/>
      <c r="H11" s="6"/>
      <c r="I11" s="5"/>
      <c r="J11" s="32"/>
      <c r="K11" s="67"/>
      <c r="L11" s="32"/>
      <c r="M11" s="41"/>
      <c r="N11" s="42"/>
    </row>
    <row r="12" spans="2:14" s="7" customFormat="1" ht="21" customHeight="1" thickBot="1">
      <c r="B12" s="154"/>
      <c r="C12" s="250" t="s">
        <v>179</v>
      </c>
      <c r="D12" s="243"/>
      <c r="E12" s="250" t="s">
        <v>202</v>
      </c>
      <c r="F12" s="243"/>
      <c r="G12" s="5"/>
      <c r="H12" s="6"/>
      <c r="I12" s="5"/>
      <c r="J12" s="32"/>
      <c r="K12" s="67"/>
      <c r="L12" s="32"/>
      <c r="M12" s="41"/>
      <c r="N12" s="42"/>
    </row>
    <row r="13" spans="2:14" s="7" customFormat="1" ht="21" customHeight="1">
      <c r="B13" s="22" t="s">
        <v>1</v>
      </c>
      <c r="C13" s="17">
        <v>11</v>
      </c>
      <c r="D13" s="20">
        <f>C13/C17</f>
        <v>0.39285714285714285</v>
      </c>
      <c r="E13" s="17"/>
      <c r="F13" s="20" t="e">
        <f>E13/E17</f>
        <v>#DIV/0!</v>
      </c>
      <c r="H13" s="9"/>
      <c r="J13" s="33"/>
      <c r="K13" s="68"/>
      <c r="L13" s="33"/>
      <c r="M13" s="43"/>
      <c r="N13" s="44"/>
    </row>
    <row r="14" spans="2:14" s="7" customFormat="1" ht="21" customHeight="1">
      <c r="B14" s="22" t="s">
        <v>2</v>
      </c>
      <c r="C14" s="17">
        <v>17</v>
      </c>
      <c r="D14" s="20">
        <f>C14/C17</f>
        <v>0.6071428571428571</v>
      </c>
      <c r="E14" s="17"/>
      <c r="F14" s="20" t="e">
        <f>E14/E17</f>
        <v>#DIV/0!</v>
      </c>
      <c r="H14" s="9"/>
      <c r="J14" s="33"/>
      <c r="K14" s="68"/>
      <c r="L14" s="33"/>
      <c r="M14" s="43"/>
      <c r="N14" s="44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/>
      <c r="F15" s="20" t="e">
        <f>E15/E17</f>
        <v>#DIV/0!</v>
      </c>
      <c r="H15" s="9"/>
      <c r="J15" s="33"/>
      <c r="K15" s="68"/>
      <c r="L15" s="33"/>
      <c r="M15" s="43"/>
      <c r="N15" s="44"/>
    </row>
    <row r="16" spans="2:14" s="7" customFormat="1" ht="21" customHeight="1" thickBot="1">
      <c r="B16" s="61" t="s">
        <v>90</v>
      </c>
      <c r="C16" s="10">
        <v>0</v>
      </c>
      <c r="D16" s="21">
        <f>C16/C17</f>
        <v>0</v>
      </c>
      <c r="E16" s="10"/>
      <c r="F16" s="21" t="e">
        <f>E16/E17</f>
        <v>#DIV/0!</v>
      </c>
      <c r="H16" s="9"/>
      <c r="J16" s="33"/>
      <c r="K16" s="68"/>
      <c r="L16" s="33"/>
      <c r="M16" s="43"/>
      <c r="N16" s="44"/>
    </row>
    <row r="17" spans="2:14" s="53" customFormat="1" ht="21" customHeight="1" thickBot="1" thickTop="1">
      <c r="B17" s="62" t="s">
        <v>4</v>
      </c>
      <c r="C17" s="51">
        <f>SUM(C13:C16)</f>
        <v>28</v>
      </c>
      <c r="D17" s="52">
        <f>SUM(D13:D15)</f>
        <v>1</v>
      </c>
      <c r="E17" s="51">
        <f>SUM(E13:E16)</f>
        <v>0</v>
      </c>
      <c r="F17" s="52" t="e">
        <f>SUM(F13:F15)</f>
        <v>#DIV/0!</v>
      </c>
      <c r="H17" s="54"/>
      <c r="J17" s="55"/>
      <c r="K17" s="69"/>
      <c r="L17" s="55"/>
      <c r="M17" s="46"/>
      <c r="N17" s="56"/>
    </row>
    <row r="18" spans="2:14" s="7" customFormat="1" ht="21" customHeight="1">
      <c r="B18" s="28" t="s">
        <v>5</v>
      </c>
      <c r="C18" s="26">
        <v>19</v>
      </c>
      <c r="D18" s="27">
        <f>C18/C22</f>
        <v>0.6785714285714286</v>
      </c>
      <c r="E18" s="26"/>
      <c r="F18" s="27" t="e">
        <f>E18/E22</f>
        <v>#DIV/0!</v>
      </c>
      <c r="H18" s="9"/>
      <c r="J18" s="33"/>
      <c r="K18" s="68"/>
      <c r="L18" s="33"/>
      <c r="M18" s="43"/>
      <c r="N18" s="44"/>
    </row>
    <row r="19" spans="2:14" s="7" customFormat="1" ht="21" customHeight="1">
      <c r="B19" s="22" t="s">
        <v>6</v>
      </c>
      <c r="C19" s="17">
        <v>4</v>
      </c>
      <c r="D19" s="20">
        <f>C19/C22</f>
        <v>0.14285714285714285</v>
      </c>
      <c r="E19" s="17"/>
      <c r="F19" s="20" t="e">
        <f>E19/E22</f>
        <v>#DIV/0!</v>
      </c>
      <c r="H19" s="9"/>
      <c r="J19" s="33"/>
      <c r="K19" s="68"/>
      <c r="L19" s="33"/>
      <c r="M19" s="43"/>
      <c r="N19" s="44"/>
    </row>
    <row r="20" spans="2:14" s="7" customFormat="1" ht="21" customHeight="1">
      <c r="B20" s="22" t="s">
        <v>7</v>
      </c>
      <c r="C20" s="17">
        <v>5</v>
      </c>
      <c r="D20" s="20">
        <f>C20/C22</f>
        <v>0.17857142857142858</v>
      </c>
      <c r="E20" s="17"/>
      <c r="F20" s="20" t="e">
        <f>E20/E22</f>
        <v>#DIV/0!</v>
      </c>
      <c r="H20" s="9"/>
      <c r="J20" s="33"/>
      <c r="K20" s="68"/>
      <c r="L20" s="33"/>
      <c r="M20" s="43"/>
      <c r="N20" s="44"/>
    </row>
    <row r="21" spans="2:14" s="7" customFormat="1" ht="21" customHeight="1" thickBot="1">
      <c r="B21" s="61" t="s">
        <v>90</v>
      </c>
      <c r="C21" s="10">
        <v>0</v>
      </c>
      <c r="D21" s="21">
        <f>C21/C22</f>
        <v>0</v>
      </c>
      <c r="E21" s="10"/>
      <c r="F21" s="21" t="e">
        <f>E21/E22</f>
        <v>#DIV/0!</v>
      </c>
      <c r="H21" s="9"/>
      <c r="J21" s="33"/>
      <c r="K21" s="68"/>
      <c r="L21" s="33"/>
      <c r="M21" s="43"/>
      <c r="N21" s="44"/>
    </row>
    <row r="22" spans="2:14" s="53" customFormat="1" ht="21" customHeight="1" thickBot="1" thickTop="1">
      <c r="B22" s="62" t="s">
        <v>4</v>
      </c>
      <c r="C22" s="51">
        <f>SUM(C18:C21)</f>
        <v>28</v>
      </c>
      <c r="D22" s="52">
        <f>SUM(D18:D21)</f>
        <v>1</v>
      </c>
      <c r="E22" s="51">
        <f>SUM(E18:E21)</f>
        <v>0</v>
      </c>
      <c r="F22" s="52" t="e">
        <f>SUM(F18:F21)</f>
        <v>#DIV/0!</v>
      </c>
      <c r="H22" s="54"/>
      <c r="J22" s="55"/>
      <c r="K22" s="69"/>
      <c r="L22" s="55"/>
      <c r="M22" s="46"/>
      <c r="N22" s="56"/>
    </row>
    <row r="23" spans="2:14" s="7" customFormat="1" ht="21" customHeight="1">
      <c r="B23" s="28" t="s">
        <v>128</v>
      </c>
      <c r="C23" s="26">
        <v>0</v>
      </c>
      <c r="D23" s="27">
        <f aca="true" t="shared" si="0" ref="D23:D31">C23/$C$32</f>
        <v>0</v>
      </c>
      <c r="E23" s="26"/>
      <c r="F23" s="27" t="e">
        <f>E23/$E$32</f>
        <v>#DIV/0!</v>
      </c>
      <c r="H23" s="9"/>
      <c r="J23" s="33"/>
      <c r="K23" s="68"/>
      <c r="L23" s="33"/>
      <c r="M23" s="43"/>
      <c r="N23" s="44"/>
    </row>
    <row r="24" spans="2:14" s="7" customFormat="1" ht="21" customHeight="1">
      <c r="B24" s="22" t="s">
        <v>129</v>
      </c>
      <c r="C24" s="17">
        <v>3</v>
      </c>
      <c r="D24" s="20">
        <f t="shared" si="0"/>
        <v>0.10714285714285714</v>
      </c>
      <c r="E24" s="17"/>
      <c r="F24" s="20" t="e">
        <f aca="true" t="shared" si="1" ref="F24:F31">E24/$E$32</f>
        <v>#DIV/0!</v>
      </c>
      <c r="H24" s="9"/>
      <c r="J24" s="33"/>
      <c r="K24" s="68"/>
      <c r="L24" s="33"/>
      <c r="M24" s="43"/>
      <c r="N24" s="44"/>
    </row>
    <row r="25" spans="2:14" s="7" customFormat="1" ht="21" customHeight="1">
      <c r="B25" s="22" t="s">
        <v>8</v>
      </c>
      <c r="C25" s="17">
        <v>1</v>
      </c>
      <c r="D25" s="20">
        <f t="shared" si="0"/>
        <v>0.03571428571428571</v>
      </c>
      <c r="E25" s="17"/>
      <c r="F25" s="20" t="e">
        <f t="shared" si="1"/>
        <v>#DIV/0!</v>
      </c>
      <c r="H25" s="9"/>
      <c r="J25" s="33"/>
      <c r="K25" s="68"/>
      <c r="L25" s="33"/>
      <c r="M25" s="43"/>
      <c r="N25" s="44"/>
    </row>
    <row r="26" spans="2:14" s="7" customFormat="1" ht="21" customHeight="1">
      <c r="B26" s="22" t="s">
        <v>130</v>
      </c>
      <c r="C26" s="17">
        <v>11</v>
      </c>
      <c r="D26" s="20">
        <f t="shared" si="0"/>
        <v>0.39285714285714285</v>
      </c>
      <c r="E26" s="17"/>
      <c r="F26" s="20" t="e">
        <f t="shared" si="1"/>
        <v>#DIV/0!</v>
      </c>
      <c r="H26" s="9"/>
      <c r="J26" s="33"/>
      <c r="K26" s="68"/>
      <c r="L26" s="33"/>
      <c r="M26" s="43"/>
      <c r="N26" s="44"/>
    </row>
    <row r="27" spans="2:14" s="7" customFormat="1" ht="21" customHeight="1">
      <c r="B27" s="22" t="s">
        <v>131</v>
      </c>
      <c r="C27" s="17">
        <v>2</v>
      </c>
      <c r="D27" s="20">
        <f t="shared" si="0"/>
        <v>0.07142857142857142</v>
      </c>
      <c r="E27" s="17"/>
      <c r="F27" s="20" t="e">
        <f t="shared" si="1"/>
        <v>#DIV/0!</v>
      </c>
      <c r="H27" s="9"/>
      <c r="J27" s="33"/>
      <c r="K27" s="68"/>
      <c r="L27" s="33"/>
      <c r="M27" s="43"/>
      <c r="N27" s="44"/>
    </row>
    <row r="28" spans="2:14" s="7" customFormat="1" ht="21" customHeight="1">
      <c r="B28" s="22" t="s">
        <v>132</v>
      </c>
      <c r="C28" s="17">
        <v>4</v>
      </c>
      <c r="D28" s="20">
        <f t="shared" si="0"/>
        <v>0.14285714285714285</v>
      </c>
      <c r="E28" s="17"/>
      <c r="F28" s="20" t="e">
        <f t="shared" si="1"/>
        <v>#DIV/0!</v>
      </c>
      <c r="H28" s="9"/>
      <c r="J28" s="33"/>
      <c r="K28" s="68"/>
      <c r="L28" s="33"/>
      <c r="M28" s="43"/>
      <c r="N28" s="44"/>
    </row>
    <row r="29" spans="2:14" s="7" customFormat="1" ht="21" customHeight="1">
      <c r="B29" s="22" t="s">
        <v>9</v>
      </c>
      <c r="C29" s="17">
        <v>5</v>
      </c>
      <c r="D29" s="20">
        <f t="shared" si="0"/>
        <v>0.17857142857142858</v>
      </c>
      <c r="E29" s="17"/>
      <c r="F29" s="20" t="e">
        <f t="shared" si="1"/>
        <v>#DIV/0!</v>
      </c>
      <c r="H29" s="9"/>
      <c r="J29" s="33"/>
      <c r="K29" s="68"/>
      <c r="L29" s="33"/>
      <c r="M29" s="43"/>
      <c r="N29" s="44"/>
    </row>
    <row r="30" spans="2:14" s="7" customFormat="1" ht="21" customHeight="1">
      <c r="B30" s="22" t="s">
        <v>133</v>
      </c>
      <c r="C30" s="17">
        <v>0</v>
      </c>
      <c r="D30" s="20">
        <f t="shared" si="0"/>
        <v>0</v>
      </c>
      <c r="E30" s="17"/>
      <c r="F30" s="20" t="e">
        <f t="shared" si="1"/>
        <v>#DIV/0!</v>
      </c>
      <c r="H30" s="9"/>
      <c r="J30" s="33"/>
      <c r="K30" s="68"/>
      <c r="L30" s="33"/>
      <c r="M30" s="43"/>
      <c r="N30" s="44"/>
    </row>
    <row r="31" spans="2:14" s="7" customFormat="1" ht="21" customHeight="1" thickBot="1">
      <c r="B31" s="61" t="s">
        <v>90</v>
      </c>
      <c r="C31" s="10">
        <v>2</v>
      </c>
      <c r="D31" s="21">
        <f t="shared" si="0"/>
        <v>0.07142857142857142</v>
      </c>
      <c r="E31" s="10"/>
      <c r="F31" s="21" t="e">
        <f t="shared" si="1"/>
        <v>#DIV/0!</v>
      </c>
      <c r="H31" s="9"/>
      <c r="J31" s="33"/>
      <c r="K31" s="68"/>
      <c r="L31" s="33"/>
      <c r="M31" s="43"/>
      <c r="N31" s="44"/>
    </row>
    <row r="32" spans="2:14" s="53" customFormat="1" ht="21" customHeight="1" thickBot="1" thickTop="1">
      <c r="B32" s="62" t="s">
        <v>4</v>
      </c>
      <c r="C32" s="51">
        <f>SUM(C23:C31)</f>
        <v>28</v>
      </c>
      <c r="D32" s="52">
        <f>SUM(D23:D31)</f>
        <v>1</v>
      </c>
      <c r="E32" s="51">
        <f>SUM(E23:E31)</f>
        <v>0</v>
      </c>
      <c r="F32" s="52" t="e">
        <f>SUM(F23:F31)</f>
        <v>#DIV/0!</v>
      </c>
      <c r="H32" s="54"/>
      <c r="J32" s="55"/>
      <c r="K32" s="69"/>
      <c r="L32" s="55"/>
      <c r="M32" s="46"/>
      <c r="N32" s="56"/>
    </row>
    <row r="33" spans="2:14" s="7" customFormat="1" ht="21" customHeight="1">
      <c r="B33" s="28" t="s">
        <v>10</v>
      </c>
      <c r="C33" s="26">
        <v>23</v>
      </c>
      <c r="D33" s="27">
        <f>C33/C36</f>
        <v>0.8214285714285714</v>
      </c>
      <c r="E33" s="26"/>
      <c r="F33" s="27" t="e">
        <f>E33/E36</f>
        <v>#DIV/0!</v>
      </c>
      <c r="H33" s="9"/>
      <c r="J33" s="33"/>
      <c r="K33" s="68"/>
      <c r="L33" s="33"/>
      <c r="M33" s="43"/>
      <c r="N33" s="44"/>
    </row>
    <row r="34" spans="2:14" s="7" customFormat="1" ht="21" customHeight="1">
      <c r="B34" s="22" t="s">
        <v>11</v>
      </c>
      <c r="C34" s="17">
        <v>0</v>
      </c>
      <c r="D34" s="20">
        <f>C34/C36</f>
        <v>0</v>
      </c>
      <c r="E34" s="17"/>
      <c r="F34" s="20" t="e">
        <f>E34/E36</f>
        <v>#DIV/0!</v>
      </c>
      <c r="H34" s="9"/>
      <c r="J34" s="33"/>
      <c r="K34" s="68"/>
      <c r="L34" s="33"/>
      <c r="M34" s="43"/>
      <c r="N34" s="44"/>
    </row>
    <row r="35" spans="2:14" s="7" customFormat="1" ht="21" customHeight="1" thickBot="1">
      <c r="B35" s="61" t="s">
        <v>90</v>
      </c>
      <c r="C35" s="10">
        <v>5</v>
      </c>
      <c r="D35" s="21">
        <f>C35/C36</f>
        <v>0.17857142857142858</v>
      </c>
      <c r="E35" s="10"/>
      <c r="F35" s="21" t="e">
        <f>E35/E36</f>
        <v>#DIV/0!</v>
      </c>
      <c r="H35" s="9"/>
      <c r="J35" s="33"/>
      <c r="K35" s="68"/>
      <c r="L35" s="33"/>
      <c r="M35" s="43"/>
      <c r="N35" s="44"/>
    </row>
    <row r="36" spans="2:14" s="53" customFormat="1" ht="21" customHeight="1" thickBot="1" thickTop="1">
      <c r="B36" s="62" t="s">
        <v>4</v>
      </c>
      <c r="C36" s="51">
        <f>SUM(C33:C35)</f>
        <v>28</v>
      </c>
      <c r="D36" s="52">
        <f>SUM(D33:D35)</f>
        <v>1</v>
      </c>
      <c r="E36" s="51">
        <f>SUM(E33:E35)</f>
        <v>0</v>
      </c>
      <c r="F36" s="52" t="e">
        <f>SUM(F33:F35)</f>
        <v>#DIV/0!</v>
      </c>
      <c r="H36" s="54"/>
      <c r="J36" s="55"/>
      <c r="K36" s="69"/>
      <c r="L36" s="55"/>
      <c r="M36" s="46"/>
      <c r="N36" s="56"/>
    </row>
    <row r="37" spans="2:14" s="7" customFormat="1" ht="15" customHeight="1" thickBot="1">
      <c r="B37" s="11"/>
      <c r="D37" s="9"/>
      <c r="F37" s="9"/>
      <c r="H37" s="9"/>
      <c r="J37" s="33"/>
      <c r="K37" s="68"/>
      <c r="L37" s="33"/>
      <c r="M37" s="43"/>
      <c r="N37" s="44"/>
    </row>
    <row r="38" spans="2:14" s="7" customFormat="1" ht="21" customHeight="1">
      <c r="B38" s="232" t="s">
        <v>91</v>
      </c>
      <c r="C38" s="233"/>
      <c r="D38" s="233"/>
      <c r="E38" s="233"/>
      <c r="F38" s="234"/>
      <c r="H38" s="9"/>
      <c r="J38" s="33"/>
      <c r="K38" s="68"/>
      <c r="L38" s="33"/>
      <c r="M38" s="43"/>
      <c r="N38" s="44"/>
    </row>
    <row r="39" spans="2:14" s="7" customFormat="1" ht="21" customHeight="1" thickBot="1">
      <c r="B39" s="235" t="s">
        <v>92</v>
      </c>
      <c r="C39" s="236"/>
      <c r="D39" s="236"/>
      <c r="E39" s="236"/>
      <c r="F39" s="237"/>
      <c r="H39" s="9"/>
      <c r="J39" s="33"/>
      <c r="K39" s="68"/>
      <c r="L39" s="33"/>
      <c r="M39" s="43"/>
      <c r="N39" s="44"/>
    </row>
    <row r="40" spans="2:14" s="7" customFormat="1" ht="21" customHeight="1" thickBot="1">
      <c r="B40" s="153"/>
      <c r="C40" s="250" t="s">
        <v>179</v>
      </c>
      <c r="D40" s="243"/>
      <c r="E40" s="250" t="s">
        <v>202</v>
      </c>
      <c r="F40" s="243"/>
      <c r="H40" s="9"/>
      <c r="J40" s="33"/>
      <c r="K40" s="68"/>
      <c r="L40" s="33"/>
      <c r="M40" s="43"/>
      <c r="N40" s="44"/>
    </row>
    <row r="41" spans="2:14" s="7" customFormat="1" ht="21" customHeight="1">
      <c r="B41" s="22" t="s">
        <v>44</v>
      </c>
      <c r="C41" s="17">
        <v>0</v>
      </c>
      <c r="D41" s="20">
        <f aca="true" t="shared" si="2" ref="D41:D47">C41/$C$48</f>
        <v>0</v>
      </c>
      <c r="E41" s="17"/>
      <c r="F41" s="20" t="e">
        <f>E41/$E$48</f>
        <v>#DIV/0!</v>
      </c>
      <c r="H41" s="9"/>
      <c r="J41" s="33"/>
      <c r="K41" s="68"/>
      <c r="L41" s="33"/>
      <c r="M41" s="43"/>
      <c r="N41" s="44"/>
    </row>
    <row r="42" spans="2:14" s="7" customFormat="1" ht="21" customHeight="1">
      <c r="B42" s="22" t="s">
        <v>45</v>
      </c>
      <c r="C42" s="17">
        <v>15</v>
      </c>
      <c r="D42" s="20">
        <f t="shared" si="2"/>
        <v>0.46875</v>
      </c>
      <c r="E42" s="17"/>
      <c r="F42" s="20" t="e">
        <f aca="true" t="shared" si="3" ref="F42:F47">E42/$E$48</f>
        <v>#DIV/0!</v>
      </c>
      <c r="H42" s="9"/>
      <c r="J42" s="33"/>
      <c r="K42" s="68"/>
      <c r="L42" s="33"/>
      <c r="M42" s="43"/>
      <c r="N42" s="44"/>
    </row>
    <row r="43" spans="2:14" s="7" customFormat="1" ht="21" customHeight="1">
      <c r="B43" s="22" t="s">
        <v>46</v>
      </c>
      <c r="C43" s="17">
        <v>0</v>
      </c>
      <c r="D43" s="20">
        <f t="shared" si="2"/>
        <v>0</v>
      </c>
      <c r="E43" s="17"/>
      <c r="F43" s="20" t="e">
        <f t="shared" si="3"/>
        <v>#DIV/0!</v>
      </c>
      <c r="H43" s="9"/>
      <c r="J43" s="33"/>
      <c r="K43" s="68"/>
      <c r="L43" s="33"/>
      <c r="M43" s="43"/>
      <c r="N43" s="44"/>
    </row>
    <row r="44" spans="2:14" s="7" customFormat="1" ht="21" customHeight="1">
      <c r="B44" s="22" t="s">
        <v>47</v>
      </c>
      <c r="C44" s="17">
        <v>8</v>
      </c>
      <c r="D44" s="20">
        <f t="shared" si="2"/>
        <v>0.25</v>
      </c>
      <c r="E44" s="17"/>
      <c r="F44" s="20" t="e">
        <f t="shared" si="3"/>
        <v>#DIV/0!</v>
      </c>
      <c r="H44" s="9"/>
      <c r="J44" s="33"/>
      <c r="K44" s="68"/>
      <c r="L44" s="33"/>
      <c r="M44" s="43"/>
      <c r="N44" s="44"/>
    </row>
    <row r="45" spans="2:14" s="7" customFormat="1" ht="21" customHeight="1">
      <c r="B45" s="22" t="s">
        <v>48</v>
      </c>
      <c r="C45" s="17">
        <v>7</v>
      </c>
      <c r="D45" s="20">
        <f t="shared" si="2"/>
        <v>0.21875</v>
      </c>
      <c r="E45" s="17"/>
      <c r="F45" s="20" t="e">
        <f t="shared" si="3"/>
        <v>#DIV/0!</v>
      </c>
      <c r="H45" s="9"/>
      <c r="J45" s="33"/>
      <c r="K45" s="68"/>
      <c r="L45" s="33"/>
      <c r="M45" s="43"/>
      <c r="N45" s="44"/>
    </row>
    <row r="46" spans="2:14" s="7" customFormat="1" ht="21" customHeight="1">
      <c r="B46" s="22" t="s">
        <v>49</v>
      </c>
      <c r="C46" s="17">
        <v>2</v>
      </c>
      <c r="D46" s="20">
        <f t="shared" si="2"/>
        <v>0.0625</v>
      </c>
      <c r="E46" s="17"/>
      <c r="F46" s="20" t="e">
        <f t="shared" si="3"/>
        <v>#DIV/0!</v>
      </c>
      <c r="H46" s="9"/>
      <c r="J46" s="33"/>
      <c r="K46" s="68"/>
      <c r="L46" s="33"/>
      <c r="M46" s="43"/>
      <c r="N46" s="44"/>
    </row>
    <row r="47" spans="2:14" s="7" customFormat="1" ht="21" customHeight="1" thickBot="1">
      <c r="B47" s="61" t="s">
        <v>90</v>
      </c>
      <c r="C47" s="10">
        <v>0</v>
      </c>
      <c r="D47" s="21">
        <f t="shared" si="2"/>
        <v>0</v>
      </c>
      <c r="E47" s="10"/>
      <c r="F47" s="21" t="e">
        <f t="shared" si="3"/>
        <v>#DIV/0!</v>
      </c>
      <c r="H47" s="9"/>
      <c r="J47" s="33"/>
      <c r="K47" s="68"/>
      <c r="L47" s="33"/>
      <c r="M47" s="43"/>
      <c r="N47" s="44"/>
    </row>
    <row r="48" spans="2:14" s="53" customFormat="1" ht="21" customHeight="1" thickBot="1" thickTop="1">
      <c r="B48" s="62" t="s">
        <v>4</v>
      </c>
      <c r="C48" s="51">
        <f>SUM(C41:C47)</f>
        <v>32</v>
      </c>
      <c r="D48" s="52">
        <f>SUM(D41:D47)</f>
        <v>1</v>
      </c>
      <c r="E48" s="51">
        <f>SUM(E41:E47)</f>
        <v>0</v>
      </c>
      <c r="F48" s="52" t="e">
        <f>SUM(F41:F47)</f>
        <v>#DIV/0!</v>
      </c>
      <c r="H48" s="54"/>
      <c r="J48" s="55"/>
      <c r="K48" s="69"/>
      <c r="L48" s="55"/>
      <c r="M48" s="46"/>
      <c r="N48" s="56"/>
    </row>
    <row r="49" spans="2:14" s="7" customFormat="1" ht="15" customHeight="1" thickBot="1">
      <c r="B49" s="11"/>
      <c r="D49" s="9"/>
      <c r="F49" s="9"/>
      <c r="H49" s="9"/>
      <c r="J49" s="33"/>
      <c r="K49" s="68"/>
      <c r="L49" s="33"/>
      <c r="M49" s="43"/>
      <c r="N49" s="44"/>
    </row>
    <row r="50" spans="2:14" s="7" customFormat="1" ht="21" customHeight="1">
      <c r="B50" s="221" t="s">
        <v>107</v>
      </c>
      <c r="C50" s="231"/>
      <c r="D50" s="231"/>
      <c r="E50" s="231"/>
      <c r="F50" s="222"/>
      <c r="H50" s="9"/>
      <c r="J50" s="33"/>
      <c r="K50" s="68"/>
      <c r="L50" s="33"/>
      <c r="M50" s="43"/>
      <c r="N50" s="44"/>
    </row>
    <row r="51" spans="2:14" s="7" customFormat="1" ht="21" customHeight="1" thickBot="1">
      <c r="B51" s="228" t="s">
        <v>51</v>
      </c>
      <c r="C51" s="229"/>
      <c r="D51" s="229"/>
      <c r="E51" s="229"/>
      <c r="F51" s="230"/>
      <c r="H51" s="9"/>
      <c r="J51" s="33"/>
      <c r="K51" s="68"/>
      <c r="L51" s="33"/>
      <c r="M51" s="43"/>
      <c r="N51" s="44"/>
    </row>
    <row r="52" spans="2:14" s="7" customFormat="1" ht="21" customHeight="1" thickBot="1">
      <c r="B52" s="155"/>
      <c r="C52" s="250" t="s">
        <v>179</v>
      </c>
      <c r="D52" s="243"/>
      <c r="E52" s="250" t="s">
        <v>202</v>
      </c>
      <c r="F52" s="243"/>
      <c r="H52" s="9"/>
      <c r="J52" s="33"/>
      <c r="K52" s="68"/>
      <c r="L52" s="33"/>
      <c r="M52" s="43"/>
      <c r="N52" s="44"/>
    </row>
    <row r="53" spans="2:14" s="7" customFormat="1" ht="21" customHeight="1">
      <c r="B53" s="22" t="s">
        <v>15</v>
      </c>
      <c r="C53" s="17">
        <v>8</v>
      </c>
      <c r="D53" s="20">
        <f>C53/C56</f>
        <v>0.2857142857142857</v>
      </c>
      <c r="E53" s="17"/>
      <c r="F53" s="20" t="e">
        <f>E53/E56</f>
        <v>#DIV/0!</v>
      </c>
      <c r="H53" s="9"/>
      <c r="J53" s="33"/>
      <c r="K53" s="68"/>
      <c r="L53" s="33"/>
      <c r="M53" s="43"/>
      <c r="N53" s="44"/>
    </row>
    <row r="54" spans="2:14" s="7" customFormat="1" ht="21" customHeight="1">
      <c r="B54" s="22" t="s">
        <v>16</v>
      </c>
      <c r="C54" s="17">
        <v>20</v>
      </c>
      <c r="D54" s="20">
        <f>C54/C56</f>
        <v>0.7142857142857143</v>
      </c>
      <c r="E54" s="17"/>
      <c r="F54" s="20" t="e">
        <f>E54/E56</f>
        <v>#DIV/0!</v>
      </c>
      <c r="H54" s="9"/>
      <c r="J54" s="33"/>
      <c r="K54" s="68"/>
      <c r="L54" s="33"/>
      <c r="M54" s="43"/>
      <c r="N54" s="44"/>
    </row>
    <row r="55" spans="2:14" s="7" customFormat="1" ht="21" customHeight="1" thickBot="1">
      <c r="B55" s="61" t="s">
        <v>90</v>
      </c>
      <c r="C55" s="10">
        <v>0</v>
      </c>
      <c r="D55" s="21">
        <f>C55/C56</f>
        <v>0</v>
      </c>
      <c r="E55" s="10"/>
      <c r="F55" s="21" t="e">
        <f>E55/E56</f>
        <v>#DIV/0!</v>
      </c>
      <c r="H55" s="9"/>
      <c r="J55" s="33"/>
      <c r="K55" s="68"/>
      <c r="L55" s="33"/>
      <c r="M55" s="43"/>
      <c r="N55" s="44"/>
    </row>
    <row r="56" spans="2:14" s="53" customFormat="1" ht="21" customHeight="1" thickBot="1" thickTop="1">
      <c r="B56" s="62" t="s">
        <v>4</v>
      </c>
      <c r="C56" s="51">
        <f>SUM(C53:C55)</f>
        <v>28</v>
      </c>
      <c r="D56" s="52">
        <f>SUM(D53:D55)</f>
        <v>1</v>
      </c>
      <c r="E56" s="51">
        <f>SUM(E53:E55)</f>
        <v>0</v>
      </c>
      <c r="F56" s="52" t="e">
        <f>SUM(F53:F55)</f>
        <v>#DIV/0!</v>
      </c>
      <c r="H56" s="54"/>
      <c r="J56" s="55"/>
      <c r="K56" s="69"/>
      <c r="L56" s="55"/>
      <c r="M56" s="46"/>
      <c r="N56" s="56"/>
    </row>
    <row r="57" spans="2:14" s="7" customFormat="1" ht="15" customHeight="1" thickBot="1">
      <c r="B57" s="11"/>
      <c r="D57" s="9"/>
      <c r="F57" s="9"/>
      <c r="H57" s="9"/>
      <c r="J57" s="33"/>
      <c r="K57" s="68"/>
      <c r="L57" s="33"/>
      <c r="M57" s="43"/>
      <c r="N57" s="44"/>
    </row>
    <row r="58" spans="2:14" s="7" customFormat="1" ht="21" customHeight="1">
      <c r="B58" s="221" t="s">
        <v>108</v>
      </c>
      <c r="C58" s="231"/>
      <c r="D58" s="231"/>
      <c r="E58" s="231"/>
      <c r="F58" s="222"/>
      <c r="H58" s="9"/>
      <c r="J58" s="33"/>
      <c r="K58" s="68"/>
      <c r="L58" s="33"/>
      <c r="M58" s="43"/>
      <c r="N58" s="44"/>
    </row>
    <row r="59" spans="2:14" s="7" customFormat="1" ht="21" customHeight="1" thickBot="1">
      <c r="B59" s="228" t="s">
        <v>109</v>
      </c>
      <c r="C59" s="229"/>
      <c r="D59" s="229"/>
      <c r="E59" s="229"/>
      <c r="F59" s="230"/>
      <c r="H59" s="9"/>
      <c r="J59" s="33"/>
      <c r="K59" s="68"/>
      <c r="L59" s="33"/>
      <c r="M59" s="43"/>
      <c r="N59" s="44"/>
    </row>
    <row r="60" spans="2:14" s="7" customFormat="1" ht="21" customHeight="1" thickBot="1">
      <c r="B60" s="155"/>
      <c r="C60" s="250" t="s">
        <v>179</v>
      </c>
      <c r="D60" s="243"/>
      <c r="E60" s="250" t="s">
        <v>202</v>
      </c>
      <c r="F60" s="243"/>
      <c r="H60" s="9"/>
      <c r="J60" s="33"/>
      <c r="K60" s="68"/>
      <c r="L60" s="33"/>
      <c r="M60" s="43"/>
      <c r="N60" s="44"/>
    </row>
    <row r="61" spans="2:14" s="7" customFormat="1" ht="21" customHeight="1">
      <c r="B61" s="22" t="s">
        <v>18</v>
      </c>
      <c r="C61" s="17">
        <v>1</v>
      </c>
      <c r="D61" s="20">
        <f>C61/C66</f>
        <v>0.03571428571428571</v>
      </c>
      <c r="E61" s="17"/>
      <c r="F61" s="20" t="e">
        <f>E61/E66</f>
        <v>#DIV/0!</v>
      </c>
      <c r="H61" s="9"/>
      <c r="J61" s="33"/>
      <c r="K61" s="68"/>
      <c r="L61" s="33"/>
      <c r="M61" s="43"/>
      <c r="N61" s="44"/>
    </row>
    <row r="62" spans="2:14" s="7" customFormat="1" ht="21" customHeight="1">
      <c r="B62" s="22" t="s">
        <v>19</v>
      </c>
      <c r="C62" s="17">
        <v>5</v>
      </c>
      <c r="D62" s="20">
        <f>C62/C66</f>
        <v>0.17857142857142858</v>
      </c>
      <c r="E62" s="17"/>
      <c r="F62" s="20" t="e">
        <f>E62/E66</f>
        <v>#DIV/0!</v>
      </c>
      <c r="H62" s="9"/>
      <c r="J62" s="33"/>
      <c r="K62" s="68"/>
      <c r="L62" s="33"/>
      <c r="M62" s="43"/>
      <c r="N62" s="44"/>
    </row>
    <row r="63" spans="2:14" s="7" customFormat="1" ht="21" customHeight="1">
      <c r="B63" s="22" t="s">
        <v>110</v>
      </c>
      <c r="C63" s="17">
        <v>2</v>
      </c>
      <c r="D63" s="20">
        <f>C63/C66</f>
        <v>0.07142857142857142</v>
      </c>
      <c r="E63" s="17"/>
      <c r="F63" s="20" t="e">
        <f>E63/E66</f>
        <v>#DIV/0!</v>
      </c>
      <c r="H63" s="9"/>
      <c r="J63" s="33"/>
      <c r="K63" s="68"/>
      <c r="L63" s="33"/>
      <c r="M63" s="43"/>
      <c r="N63" s="44"/>
    </row>
    <row r="64" spans="2:14" s="7" customFormat="1" ht="21" customHeight="1">
      <c r="B64" s="22" t="s">
        <v>21</v>
      </c>
      <c r="C64" s="17">
        <v>5</v>
      </c>
      <c r="D64" s="20">
        <f>C64/C66</f>
        <v>0.17857142857142858</v>
      </c>
      <c r="E64" s="17"/>
      <c r="F64" s="20" t="e">
        <f>E64/E66</f>
        <v>#DIV/0!</v>
      </c>
      <c r="H64" s="9"/>
      <c r="J64" s="33"/>
      <c r="K64" s="68"/>
      <c r="L64" s="33"/>
      <c r="M64" s="43"/>
      <c r="N64" s="44"/>
    </row>
    <row r="65" spans="2:14" s="7" customFormat="1" ht="21" customHeight="1" thickBot="1">
      <c r="B65" s="61" t="s">
        <v>90</v>
      </c>
      <c r="C65" s="10">
        <v>15</v>
      </c>
      <c r="D65" s="21">
        <f>C65/C66</f>
        <v>0.5357142857142857</v>
      </c>
      <c r="E65" s="10"/>
      <c r="F65" s="21" t="e">
        <f>E65/E66</f>
        <v>#DIV/0!</v>
      </c>
      <c r="H65" s="9"/>
      <c r="J65" s="33"/>
      <c r="K65" s="68"/>
      <c r="L65" s="33"/>
      <c r="M65" s="43"/>
      <c r="N65" s="44"/>
    </row>
    <row r="66" spans="2:14" s="7" customFormat="1" ht="21" customHeight="1" thickBot="1" thickTop="1">
      <c r="B66" s="62" t="s">
        <v>4</v>
      </c>
      <c r="C66" s="51">
        <f>SUM(C61:C65)</f>
        <v>28</v>
      </c>
      <c r="D66" s="52">
        <f>SUM(D61:D65)</f>
        <v>1</v>
      </c>
      <c r="E66" s="51">
        <f>SUM(E61:E65)</f>
        <v>0</v>
      </c>
      <c r="F66" s="52" t="e">
        <f>SUM(F61:F65)</f>
        <v>#DIV/0!</v>
      </c>
      <c r="H66" s="9"/>
      <c r="J66" s="33"/>
      <c r="K66" s="68"/>
      <c r="L66" s="33"/>
      <c r="M66" s="43"/>
      <c r="N66" s="44"/>
    </row>
    <row r="67" spans="2:14" s="7" customFormat="1" ht="15" customHeight="1" thickBot="1">
      <c r="B67" s="11"/>
      <c r="D67" s="9"/>
      <c r="F67" s="9"/>
      <c r="H67" s="9"/>
      <c r="J67" s="33"/>
      <c r="K67" s="68"/>
      <c r="L67" s="33"/>
      <c r="M67" s="43"/>
      <c r="N67" s="44"/>
    </row>
    <row r="68" spans="2:26" s="7" customFormat="1" ht="21" customHeight="1">
      <c r="B68" s="221" t="s">
        <v>111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22"/>
    </row>
    <row r="69" spans="2:26" s="7" customFormat="1" ht="21" customHeight="1" thickBot="1">
      <c r="B69" s="228" t="s">
        <v>101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30"/>
    </row>
    <row r="70" spans="2:26" s="7" customFormat="1" ht="21" customHeight="1" thickBot="1">
      <c r="B70" s="258"/>
      <c r="C70" s="225" t="s">
        <v>18</v>
      </c>
      <c r="D70" s="226"/>
      <c r="E70" s="226"/>
      <c r="F70" s="227"/>
      <c r="G70" s="226" t="s">
        <v>19</v>
      </c>
      <c r="H70" s="226"/>
      <c r="I70" s="226"/>
      <c r="J70" s="226"/>
      <c r="K70" s="225" t="s">
        <v>20</v>
      </c>
      <c r="L70" s="226"/>
      <c r="M70" s="226"/>
      <c r="N70" s="227"/>
      <c r="O70" s="226" t="s">
        <v>21</v>
      </c>
      <c r="P70" s="226"/>
      <c r="Q70" s="226"/>
      <c r="R70" s="226"/>
      <c r="S70" s="225" t="s">
        <v>90</v>
      </c>
      <c r="T70" s="226"/>
      <c r="U70" s="226"/>
      <c r="V70" s="227"/>
      <c r="W70" s="240" t="s">
        <v>4</v>
      </c>
      <c r="X70" s="240"/>
      <c r="Y70" s="240"/>
      <c r="Z70" s="241"/>
    </row>
    <row r="71" spans="2:26" s="7" customFormat="1" ht="21" customHeight="1" thickBot="1">
      <c r="B71" s="239"/>
      <c r="C71" s="242" t="s">
        <v>179</v>
      </c>
      <c r="D71" s="243"/>
      <c r="E71" s="242" t="s">
        <v>202</v>
      </c>
      <c r="F71" s="243"/>
      <c r="G71" s="242" t="s">
        <v>179</v>
      </c>
      <c r="H71" s="242"/>
      <c r="I71" s="242" t="s">
        <v>202</v>
      </c>
      <c r="J71" s="242"/>
      <c r="K71" s="242" t="s">
        <v>179</v>
      </c>
      <c r="L71" s="243"/>
      <c r="M71" s="242" t="s">
        <v>202</v>
      </c>
      <c r="N71" s="243"/>
      <c r="O71" s="242" t="s">
        <v>179</v>
      </c>
      <c r="P71" s="242"/>
      <c r="Q71" s="242" t="s">
        <v>202</v>
      </c>
      <c r="R71" s="242"/>
      <c r="S71" s="242" t="s">
        <v>179</v>
      </c>
      <c r="T71" s="243"/>
      <c r="U71" s="242" t="s">
        <v>202</v>
      </c>
      <c r="V71" s="243"/>
      <c r="W71" s="242" t="s">
        <v>179</v>
      </c>
      <c r="X71" s="243"/>
      <c r="Y71" s="242" t="s">
        <v>202</v>
      </c>
      <c r="Z71" s="243"/>
    </row>
    <row r="72" spans="2:30" s="7" customFormat="1" ht="28.5" customHeight="1">
      <c r="B72" s="22" t="s">
        <v>27</v>
      </c>
      <c r="C72" s="91">
        <v>0</v>
      </c>
      <c r="D72" s="119">
        <f aca="true" t="shared" si="4" ref="D72:D78">C72/W72</f>
        <v>0</v>
      </c>
      <c r="E72" s="91"/>
      <c r="F72" s="119" t="e">
        <f aca="true" t="shared" si="5" ref="F72:F78">E72/Y72</f>
        <v>#DIV/0!</v>
      </c>
      <c r="G72" s="91">
        <v>3</v>
      </c>
      <c r="H72" s="92">
        <f aca="true" t="shared" si="6" ref="H72:H78">G72/W72</f>
        <v>0.10714285714285714</v>
      </c>
      <c r="I72" s="91"/>
      <c r="J72" s="92" t="e">
        <f aca="true" t="shared" si="7" ref="J72:J78">I72/Y72</f>
        <v>#DIV/0!</v>
      </c>
      <c r="K72" s="91">
        <v>9</v>
      </c>
      <c r="L72" s="119">
        <f aca="true" t="shared" si="8" ref="L72:L78">K72/W72</f>
        <v>0.32142857142857145</v>
      </c>
      <c r="M72" s="91"/>
      <c r="N72" s="119" t="e">
        <f aca="true" t="shared" si="9" ref="N72:N78">M72/Y72</f>
        <v>#DIV/0!</v>
      </c>
      <c r="O72" s="91">
        <v>16</v>
      </c>
      <c r="P72" s="92">
        <f aca="true" t="shared" si="10" ref="P72:P78">O72/W72</f>
        <v>0.5714285714285714</v>
      </c>
      <c r="Q72" s="91"/>
      <c r="R72" s="92" t="e">
        <f aca="true" t="shared" si="11" ref="R72:R78">Q72/Y72</f>
        <v>#DIV/0!</v>
      </c>
      <c r="S72" s="123">
        <v>0</v>
      </c>
      <c r="T72" s="119">
        <f aca="true" t="shared" si="12" ref="T72:T78">S72/W72</f>
        <v>0</v>
      </c>
      <c r="U72" s="123"/>
      <c r="V72" s="119" t="e">
        <f aca="true" t="shared" si="13" ref="V72:V78">U72/Y72</f>
        <v>#DIV/0!</v>
      </c>
      <c r="W72" s="126">
        <f aca="true" t="shared" si="14" ref="W72:W78">O72+K72+G72+C72+S72</f>
        <v>28</v>
      </c>
      <c r="X72" s="48">
        <f aca="true" t="shared" si="15" ref="X72:X78">D72+H72+L72+P72+T72</f>
        <v>1</v>
      </c>
      <c r="Y72" s="126">
        <f aca="true" t="shared" si="16" ref="Y72:Y78">Q72+M72+I72+E72+U72</f>
        <v>0</v>
      </c>
      <c r="Z72" s="48" t="e">
        <f aca="true" t="shared" si="17" ref="Z72:Z78">F72+J72+N72+R72+V72</f>
        <v>#DIV/0!</v>
      </c>
      <c r="AA72" s="14"/>
      <c r="AB72" s="14"/>
      <c r="AC72" s="14"/>
      <c r="AD72" s="12"/>
    </row>
    <row r="73" spans="2:30" s="7" customFormat="1" ht="28.5" customHeight="1">
      <c r="B73" s="22" t="s">
        <v>22</v>
      </c>
      <c r="C73" s="91">
        <v>0</v>
      </c>
      <c r="D73" s="119">
        <f t="shared" si="4"/>
        <v>0</v>
      </c>
      <c r="E73" s="91"/>
      <c r="F73" s="119" t="e">
        <f t="shared" si="5"/>
        <v>#DIV/0!</v>
      </c>
      <c r="G73" s="91">
        <v>3</v>
      </c>
      <c r="H73" s="92">
        <f t="shared" si="6"/>
        <v>0.10714285714285714</v>
      </c>
      <c r="I73" s="91"/>
      <c r="J73" s="92" t="e">
        <f t="shared" si="7"/>
        <v>#DIV/0!</v>
      </c>
      <c r="K73" s="91">
        <v>2</v>
      </c>
      <c r="L73" s="119">
        <f t="shared" si="8"/>
        <v>0.07142857142857142</v>
      </c>
      <c r="M73" s="91"/>
      <c r="N73" s="119" t="e">
        <f t="shared" si="9"/>
        <v>#DIV/0!</v>
      </c>
      <c r="O73" s="91">
        <v>23</v>
      </c>
      <c r="P73" s="92">
        <f t="shared" si="10"/>
        <v>0.8214285714285714</v>
      </c>
      <c r="Q73" s="91"/>
      <c r="R73" s="92" t="e">
        <f t="shared" si="11"/>
        <v>#DIV/0!</v>
      </c>
      <c r="S73" s="124">
        <v>0</v>
      </c>
      <c r="T73" s="119">
        <f t="shared" si="12"/>
        <v>0</v>
      </c>
      <c r="U73" s="124"/>
      <c r="V73" s="119" t="e">
        <f t="shared" si="13"/>
        <v>#DIV/0!</v>
      </c>
      <c r="W73" s="71">
        <f t="shared" si="14"/>
        <v>28</v>
      </c>
      <c r="X73" s="48">
        <f t="shared" si="15"/>
        <v>1</v>
      </c>
      <c r="Y73" s="71">
        <f t="shared" si="16"/>
        <v>0</v>
      </c>
      <c r="Z73" s="48" t="e">
        <f t="shared" si="17"/>
        <v>#DIV/0!</v>
      </c>
      <c r="AA73" s="14"/>
      <c r="AB73" s="14"/>
      <c r="AC73" s="14"/>
      <c r="AD73" s="12"/>
    </row>
    <row r="74" spans="2:30" s="7" customFormat="1" ht="28.5" customHeight="1">
      <c r="B74" s="22" t="s">
        <v>23</v>
      </c>
      <c r="C74" s="91">
        <v>0</v>
      </c>
      <c r="D74" s="119">
        <f t="shared" si="4"/>
        <v>0</v>
      </c>
      <c r="E74" s="91"/>
      <c r="F74" s="119" t="e">
        <f t="shared" si="5"/>
        <v>#DIV/0!</v>
      </c>
      <c r="G74" s="91">
        <v>2</v>
      </c>
      <c r="H74" s="92">
        <f t="shared" si="6"/>
        <v>0.07142857142857142</v>
      </c>
      <c r="I74" s="91"/>
      <c r="J74" s="92" t="e">
        <f t="shared" si="7"/>
        <v>#DIV/0!</v>
      </c>
      <c r="K74" s="91">
        <v>3</v>
      </c>
      <c r="L74" s="119">
        <f t="shared" si="8"/>
        <v>0.10714285714285714</v>
      </c>
      <c r="M74" s="91"/>
      <c r="N74" s="119" t="e">
        <f t="shared" si="9"/>
        <v>#DIV/0!</v>
      </c>
      <c r="O74" s="91">
        <v>23</v>
      </c>
      <c r="P74" s="92">
        <f t="shared" si="10"/>
        <v>0.8214285714285714</v>
      </c>
      <c r="Q74" s="91"/>
      <c r="R74" s="92" t="e">
        <f t="shared" si="11"/>
        <v>#DIV/0!</v>
      </c>
      <c r="S74" s="124">
        <v>0</v>
      </c>
      <c r="T74" s="119">
        <f t="shared" si="12"/>
        <v>0</v>
      </c>
      <c r="U74" s="124"/>
      <c r="V74" s="119" t="e">
        <f t="shared" si="13"/>
        <v>#DIV/0!</v>
      </c>
      <c r="W74" s="71">
        <f t="shared" si="14"/>
        <v>28</v>
      </c>
      <c r="X74" s="48">
        <f t="shared" si="15"/>
        <v>1</v>
      </c>
      <c r="Y74" s="71">
        <f t="shared" si="16"/>
        <v>0</v>
      </c>
      <c r="Z74" s="48" t="e">
        <f t="shared" si="17"/>
        <v>#DIV/0!</v>
      </c>
      <c r="AA74" s="14"/>
      <c r="AB74" s="14"/>
      <c r="AC74" s="14"/>
      <c r="AD74" s="12"/>
    </row>
    <row r="75" spans="2:30" s="7" customFormat="1" ht="28.5" customHeight="1">
      <c r="B75" s="22" t="s">
        <v>114</v>
      </c>
      <c r="C75" s="91">
        <v>0</v>
      </c>
      <c r="D75" s="119">
        <f t="shared" si="4"/>
        <v>0</v>
      </c>
      <c r="E75" s="91"/>
      <c r="F75" s="119" t="e">
        <f t="shared" si="5"/>
        <v>#DIV/0!</v>
      </c>
      <c r="G75" s="91">
        <v>1</v>
      </c>
      <c r="H75" s="92">
        <f t="shared" si="6"/>
        <v>0.03571428571428571</v>
      </c>
      <c r="I75" s="91"/>
      <c r="J75" s="92" t="e">
        <f t="shared" si="7"/>
        <v>#DIV/0!</v>
      </c>
      <c r="K75" s="91">
        <v>5</v>
      </c>
      <c r="L75" s="119">
        <f t="shared" si="8"/>
        <v>0.17857142857142858</v>
      </c>
      <c r="M75" s="91"/>
      <c r="N75" s="119" t="e">
        <f t="shared" si="9"/>
        <v>#DIV/0!</v>
      </c>
      <c r="O75" s="91">
        <v>22</v>
      </c>
      <c r="P75" s="92">
        <f t="shared" si="10"/>
        <v>0.7857142857142857</v>
      </c>
      <c r="Q75" s="91"/>
      <c r="R75" s="92" t="e">
        <f t="shared" si="11"/>
        <v>#DIV/0!</v>
      </c>
      <c r="S75" s="124">
        <v>0</v>
      </c>
      <c r="T75" s="119">
        <f t="shared" si="12"/>
        <v>0</v>
      </c>
      <c r="U75" s="124"/>
      <c r="V75" s="119" t="e">
        <f t="shared" si="13"/>
        <v>#DIV/0!</v>
      </c>
      <c r="W75" s="71">
        <f t="shared" si="14"/>
        <v>28</v>
      </c>
      <c r="X75" s="48">
        <f t="shared" si="15"/>
        <v>1</v>
      </c>
      <c r="Y75" s="71">
        <f t="shared" si="16"/>
        <v>0</v>
      </c>
      <c r="Z75" s="48" t="e">
        <f t="shared" si="17"/>
        <v>#DIV/0!</v>
      </c>
      <c r="AA75" s="14"/>
      <c r="AB75" s="14"/>
      <c r="AC75" s="14"/>
      <c r="AD75" s="12"/>
    </row>
    <row r="76" spans="2:30" s="7" customFormat="1" ht="28.5" customHeight="1">
      <c r="B76" s="22" t="s">
        <v>115</v>
      </c>
      <c r="C76" s="91">
        <v>0</v>
      </c>
      <c r="D76" s="119">
        <f t="shared" si="4"/>
        <v>0</v>
      </c>
      <c r="E76" s="91"/>
      <c r="F76" s="119" t="e">
        <f t="shared" si="5"/>
        <v>#DIV/0!</v>
      </c>
      <c r="G76" s="91">
        <v>1</v>
      </c>
      <c r="H76" s="92">
        <f t="shared" si="6"/>
        <v>0.03571428571428571</v>
      </c>
      <c r="I76" s="91"/>
      <c r="J76" s="92" t="e">
        <f t="shared" si="7"/>
        <v>#DIV/0!</v>
      </c>
      <c r="K76" s="91">
        <v>10</v>
      </c>
      <c r="L76" s="119">
        <f t="shared" si="8"/>
        <v>0.35714285714285715</v>
      </c>
      <c r="M76" s="91"/>
      <c r="N76" s="119" t="e">
        <f t="shared" si="9"/>
        <v>#DIV/0!</v>
      </c>
      <c r="O76" s="91">
        <v>17</v>
      </c>
      <c r="P76" s="92">
        <f t="shared" si="10"/>
        <v>0.6071428571428571</v>
      </c>
      <c r="Q76" s="91"/>
      <c r="R76" s="92" t="e">
        <f t="shared" si="11"/>
        <v>#DIV/0!</v>
      </c>
      <c r="S76" s="124">
        <v>0</v>
      </c>
      <c r="T76" s="119">
        <f t="shared" si="12"/>
        <v>0</v>
      </c>
      <c r="U76" s="124"/>
      <c r="V76" s="119" t="e">
        <f t="shared" si="13"/>
        <v>#DIV/0!</v>
      </c>
      <c r="W76" s="71">
        <f t="shared" si="14"/>
        <v>28</v>
      </c>
      <c r="X76" s="48">
        <f t="shared" si="15"/>
        <v>1</v>
      </c>
      <c r="Y76" s="71">
        <f t="shared" si="16"/>
        <v>0</v>
      </c>
      <c r="Z76" s="48" t="e">
        <f t="shared" si="17"/>
        <v>#DIV/0!</v>
      </c>
      <c r="AA76" s="14"/>
      <c r="AB76" s="14"/>
      <c r="AC76" s="14"/>
      <c r="AD76" s="12"/>
    </row>
    <row r="77" spans="2:30" s="7" customFormat="1" ht="28.5" customHeight="1">
      <c r="B77" s="22" t="s">
        <v>116</v>
      </c>
      <c r="C77" s="91">
        <v>0</v>
      </c>
      <c r="D77" s="119">
        <f t="shared" si="4"/>
        <v>0</v>
      </c>
      <c r="E77" s="91"/>
      <c r="F77" s="119" t="e">
        <f t="shared" si="5"/>
        <v>#DIV/0!</v>
      </c>
      <c r="G77" s="91">
        <v>6</v>
      </c>
      <c r="H77" s="92">
        <f t="shared" si="6"/>
        <v>0.21428571428571427</v>
      </c>
      <c r="I77" s="91"/>
      <c r="J77" s="92" t="e">
        <f t="shared" si="7"/>
        <v>#DIV/0!</v>
      </c>
      <c r="K77" s="91">
        <v>8</v>
      </c>
      <c r="L77" s="119">
        <f t="shared" si="8"/>
        <v>0.2857142857142857</v>
      </c>
      <c r="M77" s="91"/>
      <c r="N77" s="119" t="e">
        <f t="shared" si="9"/>
        <v>#DIV/0!</v>
      </c>
      <c r="O77" s="91">
        <v>7</v>
      </c>
      <c r="P77" s="92">
        <f t="shared" si="10"/>
        <v>0.25</v>
      </c>
      <c r="Q77" s="91"/>
      <c r="R77" s="92" t="e">
        <f t="shared" si="11"/>
        <v>#DIV/0!</v>
      </c>
      <c r="S77" s="124">
        <v>7</v>
      </c>
      <c r="T77" s="119">
        <f t="shared" si="12"/>
        <v>0.25</v>
      </c>
      <c r="U77" s="124"/>
      <c r="V77" s="119" t="e">
        <f t="shared" si="13"/>
        <v>#DIV/0!</v>
      </c>
      <c r="W77" s="71">
        <f t="shared" si="14"/>
        <v>28</v>
      </c>
      <c r="X77" s="48">
        <f t="shared" si="15"/>
        <v>1</v>
      </c>
      <c r="Y77" s="71">
        <f t="shared" si="16"/>
        <v>0</v>
      </c>
      <c r="Z77" s="48" t="e">
        <f t="shared" si="17"/>
        <v>#DIV/0!</v>
      </c>
      <c r="AA77" s="13"/>
      <c r="AB77" s="13"/>
      <c r="AC77" s="13"/>
      <c r="AD77" s="12"/>
    </row>
    <row r="78" spans="2:30" s="7" customFormat="1" ht="28.5" customHeight="1" thickBot="1">
      <c r="B78" s="114" t="s">
        <v>41</v>
      </c>
      <c r="C78" s="111">
        <v>0</v>
      </c>
      <c r="D78" s="121">
        <f t="shared" si="4"/>
        <v>0</v>
      </c>
      <c r="E78" s="111"/>
      <c r="F78" s="121" t="e">
        <f t="shared" si="5"/>
        <v>#DIV/0!</v>
      </c>
      <c r="G78" s="111">
        <v>8</v>
      </c>
      <c r="H78" s="113">
        <f t="shared" si="6"/>
        <v>0.2857142857142857</v>
      </c>
      <c r="I78" s="111"/>
      <c r="J78" s="113" t="e">
        <f t="shared" si="7"/>
        <v>#DIV/0!</v>
      </c>
      <c r="K78" s="111">
        <v>6</v>
      </c>
      <c r="L78" s="121">
        <f t="shared" si="8"/>
        <v>0.21428571428571427</v>
      </c>
      <c r="M78" s="111"/>
      <c r="N78" s="121" t="e">
        <f t="shared" si="9"/>
        <v>#DIV/0!</v>
      </c>
      <c r="O78" s="111">
        <v>8</v>
      </c>
      <c r="P78" s="113">
        <f t="shared" si="10"/>
        <v>0.2857142857142857</v>
      </c>
      <c r="Q78" s="111"/>
      <c r="R78" s="113" t="e">
        <f t="shared" si="11"/>
        <v>#DIV/0!</v>
      </c>
      <c r="S78" s="125">
        <v>6</v>
      </c>
      <c r="T78" s="121">
        <f t="shared" si="12"/>
        <v>0.21428571428571427</v>
      </c>
      <c r="U78" s="125"/>
      <c r="V78" s="121" t="e">
        <f t="shared" si="13"/>
        <v>#DIV/0!</v>
      </c>
      <c r="W78" s="73">
        <f t="shared" si="14"/>
        <v>28</v>
      </c>
      <c r="X78" s="49">
        <f t="shared" si="15"/>
        <v>1</v>
      </c>
      <c r="Y78" s="73">
        <f t="shared" si="16"/>
        <v>0</v>
      </c>
      <c r="Z78" s="49" t="e">
        <f t="shared" si="17"/>
        <v>#DIV/0!</v>
      </c>
      <c r="AA78" s="13"/>
      <c r="AB78" s="13"/>
      <c r="AC78" s="13"/>
      <c r="AD78" s="12"/>
    </row>
    <row r="79" spans="2:20" s="17" customFormat="1" ht="18" customHeight="1" thickBot="1">
      <c r="B79" s="34"/>
      <c r="C79" s="16"/>
      <c r="D79" s="15"/>
      <c r="E79" s="16"/>
      <c r="F79" s="15"/>
      <c r="G79" s="16"/>
      <c r="H79" s="15"/>
      <c r="I79" s="16"/>
      <c r="J79" s="15"/>
      <c r="K79" s="70"/>
      <c r="L79" s="15"/>
      <c r="M79" s="72"/>
      <c r="N79" s="82"/>
      <c r="O79" s="34"/>
      <c r="P79" s="88"/>
      <c r="Q79" s="88"/>
      <c r="R79" s="88"/>
      <c r="S79" s="88"/>
      <c r="T79" s="89"/>
    </row>
    <row r="80" spans="2:26" s="7" customFormat="1" ht="21" customHeight="1">
      <c r="B80" s="221" t="s">
        <v>112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22"/>
    </row>
    <row r="81" spans="2:26" s="7" customFormat="1" ht="21" customHeight="1" thickBot="1">
      <c r="B81" s="228" t="s">
        <v>113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30"/>
    </row>
    <row r="82" spans="2:26" s="7" customFormat="1" ht="21" customHeight="1" thickBot="1">
      <c r="B82" s="251"/>
      <c r="C82" s="225" t="s">
        <v>18</v>
      </c>
      <c r="D82" s="226"/>
      <c r="E82" s="226"/>
      <c r="F82" s="227"/>
      <c r="G82" s="226" t="s">
        <v>19</v>
      </c>
      <c r="H82" s="226"/>
      <c r="I82" s="226"/>
      <c r="J82" s="226"/>
      <c r="K82" s="225" t="s">
        <v>20</v>
      </c>
      <c r="L82" s="226"/>
      <c r="M82" s="226"/>
      <c r="N82" s="227"/>
      <c r="O82" s="226" t="s">
        <v>21</v>
      </c>
      <c r="P82" s="226"/>
      <c r="Q82" s="226"/>
      <c r="R82" s="226"/>
      <c r="S82" s="225" t="s">
        <v>90</v>
      </c>
      <c r="T82" s="226"/>
      <c r="U82" s="226"/>
      <c r="V82" s="227"/>
      <c r="W82" s="240" t="s">
        <v>4</v>
      </c>
      <c r="X82" s="240"/>
      <c r="Y82" s="240"/>
      <c r="Z82" s="241"/>
    </row>
    <row r="83" spans="2:26" s="7" customFormat="1" ht="21" customHeight="1" thickBot="1">
      <c r="B83" s="252"/>
      <c r="C83" s="242" t="s">
        <v>179</v>
      </c>
      <c r="D83" s="243"/>
      <c r="E83" s="242" t="s">
        <v>202</v>
      </c>
      <c r="F83" s="243"/>
      <c r="G83" s="242" t="s">
        <v>179</v>
      </c>
      <c r="H83" s="242"/>
      <c r="I83" s="242" t="s">
        <v>202</v>
      </c>
      <c r="J83" s="242"/>
      <c r="K83" s="250" t="s">
        <v>179</v>
      </c>
      <c r="L83" s="243"/>
      <c r="M83" s="242" t="s">
        <v>202</v>
      </c>
      <c r="N83" s="243"/>
      <c r="O83" s="242" t="s">
        <v>179</v>
      </c>
      <c r="P83" s="242"/>
      <c r="Q83" s="250" t="s">
        <v>202</v>
      </c>
      <c r="R83" s="243"/>
      <c r="S83" s="250" t="s">
        <v>179</v>
      </c>
      <c r="T83" s="243"/>
      <c r="U83" s="250" t="s">
        <v>202</v>
      </c>
      <c r="V83" s="243"/>
      <c r="W83" s="242" t="s">
        <v>179</v>
      </c>
      <c r="X83" s="243"/>
      <c r="Y83" s="242" t="s">
        <v>202</v>
      </c>
      <c r="Z83" s="243"/>
    </row>
    <row r="84" spans="2:30" s="7" customFormat="1" ht="28.5" customHeight="1">
      <c r="B84" s="157" t="s">
        <v>42</v>
      </c>
      <c r="C84" s="91">
        <v>0</v>
      </c>
      <c r="D84" s="92">
        <f>C84/W84</f>
        <v>0</v>
      </c>
      <c r="E84" s="91"/>
      <c r="F84" s="92" t="e">
        <f>E84/Y84</f>
        <v>#DIV/0!</v>
      </c>
      <c r="G84" s="91">
        <v>5</v>
      </c>
      <c r="H84" s="119">
        <f>G84/W84</f>
        <v>0.17857142857142858</v>
      </c>
      <c r="I84" s="91"/>
      <c r="J84" s="119" t="e">
        <f>I84/Y84</f>
        <v>#DIV/0!</v>
      </c>
      <c r="K84" s="91">
        <v>2</v>
      </c>
      <c r="L84" s="92">
        <f>K84/W84</f>
        <v>0.07142857142857142</v>
      </c>
      <c r="M84" s="91"/>
      <c r="N84" s="92" t="e">
        <f>M84/Y84</f>
        <v>#DIV/0!</v>
      </c>
      <c r="O84" s="91">
        <v>21</v>
      </c>
      <c r="P84" s="119">
        <f>O84/W84</f>
        <v>0.75</v>
      </c>
      <c r="Q84" s="91"/>
      <c r="R84" s="119" t="e">
        <f>Q84/Y84</f>
        <v>#DIV/0!</v>
      </c>
      <c r="S84" s="123">
        <v>0</v>
      </c>
      <c r="T84" s="119">
        <f>S84/W84</f>
        <v>0</v>
      </c>
      <c r="U84" s="123"/>
      <c r="V84" s="119" t="e">
        <f>U84/Y84</f>
        <v>#DIV/0!</v>
      </c>
      <c r="W84" s="126">
        <f>O84+K84+G84+C84+S84</f>
        <v>28</v>
      </c>
      <c r="X84" s="48">
        <f>D84+H84+L84+P84+T84</f>
        <v>1</v>
      </c>
      <c r="Y84" s="126">
        <f>Q84+M84+I84+E84+U84</f>
        <v>0</v>
      </c>
      <c r="Z84" s="48" t="e">
        <f>F84+J84+N84+R84+V84</f>
        <v>#DIV/0!</v>
      </c>
      <c r="AA84" s="13"/>
      <c r="AB84" s="13"/>
      <c r="AC84" s="13"/>
      <c r="AD84" s="12"/>
    </row>
    <row r="85" spans="2:30" s="7" customFormat="1" ht="28.5" customHeight="1">
      <c r="B85" s="157" t="s">
        <v>26</v>
      </c>
      <c r="C85" s="91">
        <v>0</v>
      </c>
      <c r="D85" s="92">
        <f>C85/W85</f>
        <v>0</v>
      </c>
      <c r="E85" s="91"/>
      <c r="F85" s="92" t="e">
        <f>E85/Y85</f>
        <v>#DIV/0!</v>
      </c>
      <c r="G85" s="91">
        <v>1</v>
      </c>
      <c r="H85" s="119">
        <f>G85/W85</f>
        <v>0.03571428571428571</v>
      </c>
      <c r="I85" s="91"/>
      <c r="J85" s="119" t="e">
        <f>I85/Y85</f>
        <v>#DIV/0!</v>
      </c>
      <c r="K85" s="91">
        <v>2</v>
      </c>
      <c r="L85" s="92">
        <f>K85/W85</f>
        <v>0.07142857142857142</v>
      </c>
      <c r="M85" s="91"/>
      <c r="N85" s="92" t="e">
        <f>M85/Y85</f>
        <v>#DIV/0!</v>
      </c>
      <c r="O85" s="91">
        <v>25</v>
      </c>
      <c r="P85" s="119">
        <f>O85/W85</f>
        <v>0.8928571428571429</v>
      </c>
      <c r="Q85" s="91"/>
      <c r="R85" s="119" t="e">
        <f>Q85/Y85</f>
        <v>#DIV/0!</v>
      </c>
      <c r="S85" s="91">
        <v>0</v>
      </c>
      <c r="T85" s="119">
        <f>S85/W85</f>
        <v>0</v>
      </c>
      <c r="U85" s="91"/>
      <c r="V85" s="119" t="e">
        <f>U85/Y85</f>
        <v>#DIV/0!</v>
      </c>
      <c r="W85" s="71">
        <f>O85+K85+G85+C85+S85</f>
        <v>28</v>
      </c>
      <c r="X85" s="48">
        <f>D85+H85+L85+P85+T85</f>
        <v>1</v>
      </c>
      <c r="Y85" s="71">
        <f>Q85+M85+I85+E85+U85</f>
        <v>0</v>
      </c>
      <c r="Z85" s="48" t="e">
        <f>F85+J85+N85+R85+V85</f>
        <v>#DIV/0!</v>
      </c>
      <c r="AA85" s="13"/>
      <c r="AB85" s="13"/>
      <c r="AC85" s="13"/>
      <c r="AD85" s="12"/>
    </row>
    <row r="86" spans="2:30" s="7" customFormat="1" ht="28.5" customHeight="1" thickBot="1">
      <c r="B86" s="156" t="s">
        <v>43</v>
      </c>
      <c r="C86" s="111">
        <v>0</v>
      </c>
      <c r="D86" s="113">
        <f>C86/W86</f>
        <v>0</v>
      </c>
      <c r="E86" s="111"/>
      <c r="F86" s="113" t="e">
        <f>E86/Y86</f>
        <v>#DIV/0!</v>
      </c>
      <c r="G86" s="111">
        <v>2</v>
      </c>
      <c r="H86" s="121">
        <f>G86/W86</f>
        <v>0.07142857142857142</v>
      </c>
      <c r="I86" s="111"/>
      <c r="J86" s="121" t="e">
        <f>I86/Y86</f>
        <v>#DIV/0!</v>
      </c>
      <c r="K86" s="111">
        <v>2</v>
      </c>
      <c r="L86" s="113">
        <f>K86/W86</f>
        <v>0.07142857142857142</v>
      </c>
      <c r="M86" s="111"/>
      <c r="N86" s="113" t="e">
        <f>M86/Y86</f>
        <v>#DIV/0!</v>
      </c>
      <c r="O86" s="111">
        <v>24</v>
      </c>
      <c r="P86" s="121">
        <f>O86/W86</f>
        <v>0.8571428571428571</v>
      </c>
      <c r="Q86" s="111"/>
      <c r="R86" s="121" t="e">
        <f>Q86/Y86</f>
        <v>#DIV/0!</v>
      </c>
      <c r="S86" s="111">
        <v>0</v>
      </c>
      <c r="T86" s="121">
        <f>S86/W86</f>
        <v>0</v>
      </c>
      <c r="U86" s="111"/>
      <c r="V86" s="121" t="e">
        <f>U86/Y86</f>
        <v>#DIV/0!</v>
      </c>
      <c r="W86" s="73">
        <f>O86+K86+G86+C86+S86</f>
        <v>28</v>
      </c>
      <c r="X86" s="49">
        <f>D86+H86+L86+P86+T86</f>
        <v>1</v>
      </c>
      <c r="Y86" s="73">
        <f>Q86+M86+I86+E86+U86</f>
        <v>0</v>
      </c>
      <c r="Z86" s="49" t="e">
        <f>F86+J86+N86+R86+V86</f>
        <v>#DIV/0!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3"/>
      <c r="K87" s="68"/>
      <c r="L87" s="33"/>
      <c r="M87" s="43"/>
      <c r="N87" s="44"/>
    </row>
    <row r="88" spans="2:26" s="7" customFormat="1" ht="21" customHeight="1">
      <c r="B88" s="232" t="s">
        <v>28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4"/>
    </row>
    <row r="89" spans="2:26" s="7" customFormat="1" ht="21" customHeight="1" thickBot="1">
      <c r="B89" s="228" t="s">
        <v>52</v>
      </c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30"/>
    </row>
    <row r="90" spans="2:26" s="7" customFormat="1" ht="21" customHeight="1" thickBot="1">
      <c r="B90" s="251"/>
      <c r="C90" s="225" t="s">
        <v>18</v>
      </c>
      <c r="D90" s="226"/>
      <c r="E90" s="226"/>
      <c r="F90" s="227"/>
      <c r="G90" s="226" t="s">
        <v>19</v>
      </c>
      <c r="H90" s="226"/>
      <c r="I90" s="226"/>
      <c r="J90" s="226"/>
      <c r="K90" s="225" t="s">
        <v>20</v>
      </c>
      <c r="L90" s="226"/>
      <c r="M90" s="226"/>
      <c r="N90" s="227"/>
      <c r="O90" s="226" t="s">
        <v>21</v>
      </c>
      <c r="P90" s="226"/>
      <c r="Q90" s="226"/>
      <c r="R90" s="226"/>
      <c r="S90" s="225" t="s">
        <v>90</v>
      </c>
      <c r="T90" s="226"/>
      <c r="U90" s="226"/>
      <c r="V90" s="227"/>
      <c r="W90" s="240" t="s">
        <v>4</v>
      </c>
      <c r="X90" s="240"/>
      <c r="Y90" s="240"/>
      <c r="Z90" s="241"/>
    </row>
    <row r="91" spans="2:26" s="7" customFormat="1" ht="21" customHeight="1" thickBot="1">
      <c r="B91" s="252"/>
      <c r="C91" s="242" t="s">
        <v>179</v>
      </c>
      <c r="D91" s="243"/>
      <c r="E91" s="242" t="s">
        <v>202</v>
      </c>
      <c r="F91" s="243"/>
      <c r="G91" s="242" t="s">
        <v>179</v>
      </c>
      <c r="H91" s="242"/>
      <c r="I91" s="242" t="s">
        <v>202</v>
      </c>
      <c r="J91" s="242"/>
      <c r="K91" s="242" t="s">
        <v>179</v>
      </c>
      <c r="L91" s="243"/>
      <c r="M91" s="242" t="s">
        <v>202</v>
      </c>
      <c r="N91" s="243"/>
      <c r="O91" s="242" t="s">
        <v>179</v>
      </c>
      <c r="P91" s="242"/>
      <c r="Q91" s="242" t="s">
        <v>202</v>
      </c>
      <c r="R91" s="242"/>
      <c r="S91" s="250" t="s">
        <v>179</v>
      </c>
      <c r="T91" s="243"/>
      <c r="U91" s="242" t="s">
        <v>202</v>
      </c>
      <c r="V91" s="243"/>
      <c r="W91" s="242" t="s">
        <v>179</v>
      </c>
      <c r="X91" s="243"/>
      <c r="Y91" s="242" t="s">
        <v>202</v>
      </c>
      <c r="Z91" s="243"/>
    </row>
    <row r="92" spans="2:26" s="7" customFormat="1" ht="28.5" customHeight="1" thickBot="1">
      <c r="B92" s="156" t="s">
        <v>29</v>
      </c>
      <c r="C92" s="59">
        <v>0</v>
      </c>
      <c r="D92" s="101">
        <f>C92/W92</f>
        <v>0</v>
      </c>
      <c r="E92" s="59"/>
      <c r="F92" s="101" t="e">
        <f>E92/Y92</f>
        <v>#DIV/0!</v>
      </c>
      <c r="G92" s="59">
        <v>2</v>
      </c>
      <c r="H92" s="101">
        <f>G92/W92</f>
        <v>0.07142857142857142</v>
      </c>
      <c r="I92" s="59"/>
      <c r="J92" s="101" t="e">
        <f>I92/Y92</f>
        <v>#DIV/0!</v>
      </c>
      <c r="K92" s="59">
        <v>7</v>
      </c>
      <c r="L92" s="101">
        <f>K92/W92</f>
        <v>0.25</v>
      </c>
      <c r="M92" s="59"/>
      <c r="N92" s="101" t="e">
        <f>M92/Y92</f>
        <v>#DIV/0!</v>
      </c>
      <c r="O92" s="59">
        <v>19</v>
      </c>
      <c r="P92" s="101">
        <f>O92/W92</f>
        <v>0.6785714285714286</v>
      </c>
      <c r="Q92" s="59"/>
      <c r="R92" s="101" t="e">
        <f>Q92/Y92</f>
        <v>#DIV/0!</v>
      </c>
      <c r="S92" s="139">
        <v>0</v>
      </c>
      <c r="T92" s="101">
        <f>S92/W92</f>
        <v>0</v>
      </c>
      <c r="U92" s="139"/>
      <c r="V92" s="101" t="e">
        <f>U92/Y92</f>
        <v>#DIV/0!</v>
      </c>
      <c r="W92" s="131">
        <f>C92+G92+K92+O92+S92</f>
        <v>28</v>
      </c>
      <c r="X92" s="47">
        <f>D92+H92+L92+P92+T92</f>
        <v>1</v>
      </c>
      <c r="Y92" s="131">
        <f>E92+I92+M92+Q92+U92</f>
        <v>0</v>
      </c>
      <c r="Z92" s="47" t="e">
        <f>F92+J92+N92+R92+V92</f>
        <v>#DIV/0!</v>
      </c>
    </row>
    <row r="93" spans="2:14" s="7" customFormat="1" ht="15" customHeight="1">
      <c r="B93" s="11"/>
      <c r="D93" s="9"/>
      <c r="F93" s="9"/>
      <c r="H93" s="9"/>
      <c r="J93" s="33"/>
      <c r="K93" s="68"/>
      <c r="L93" s="33"/>
      <c r="M93" s="43"/>
      <c r="N93" s="44"/>
    </row>
    <row r="94" spans="2:14" s="7" customFormat="1" ht="15" customHeight="1">
      <c r="B94" s="11"/>
      <c r="D94" s="9"/>
      <c r="F94" s="9"/>
      <c r="H94" s="9"/>
      <c r="J94" s="33"/>
      <c r="K94" s="68"/>
      <c r="L94" s="33"/>
      <c r="M94" s="43"/>
      <c r="N94" s="44"/>
    </row>
    <row r="95" spans="2:14" s="7" customFormat="1" ht="15" customHeight="1">
      <c r="B95" s="11"/>
      <c r="D95" s="9"/>
      <c r="F95" s="9"/>
      <c r="H95" s="9"/>
      <c r="J95" s="33"/>
      <c r="K95" s="68"/>
      <c r="L95" s="33"/>
      <c r="M95" s="43"/>
      <c r="N95" s="44"/>
    </row>
    <row r="96" spans="2:14" s="7" customFormat="1" ht="15" customHeight="1">
      <c r="B96" s="11"/>
      <c r="D96" s="9"/>
      <c r="F96" s="9"/>
      <c r="H96" s="9"/>
      <c r="J96" s="33"/>
      <c r="K96" s="68"/>
      <c r="L96" s="33"/>
      <c r="M96" s="43"/>
      <c r="N96" s="44"/>
    </row>
    <row r="97" spans="2:14" s="7" customFormat="1" ht="15" customHeight="1">
      <c r="B97" s="11"/>
      <c r="D97" s="9"/>
      <c r="F97" s="9"/>
      <c r="H97" s="9"/>
      <c r="J97" s="33"/>
      <c r="K97" s="68"/>
      <c r="L97" s="33"/>
      <c r="M97" s="43"/>
      <c r="N97" s="44"/>
    </row>
    <row r="98" spans="2:14" s="7" customFormat="1" ht="15" customHeight="1">
      <c r="B98" s="11"/>
      <c r="D98" s="9"/>
      <c r="F98" s="9"/>
      <c r="H98" s="9"/>
      <c r="J98" s="33"/>
      <c r="K98" s="68"/>
      <c r="L98" s="33"/>
      <c r="M98" s="43"/>
      <c r="N98" s="44"/>
    </row>
    <row r="99" spans="2:14" s="7" customFormat="1" ht="15" customHeight="1">
      <c r="B99" s="11"/>
      <c r="D99" s="9"/>
      <c r="F99" s="9"/>
      <c r="H99" s="9"/>
      <c r="J99" s="33"/>
      <c r="K99" s="68"/>
      <c r="L99" s="33"/>
      <c r="M99" s="43"/>
      <c r="N99" s="44"/>
    </row>
    <row r="100" spans="2:14" s="7" customFormat="1" ht="15" customHeight="1">
      <c r="B100" s="11"/>
      <c r="D100" s="9"/>
      <c r="F100" s="9"/>
      <c r="H100" s="9"/>
      <c r="J100" s="33"/>
      <c r="K100" s="68"/>
      <c r="L100" s="33"/>
      <c r="M100" s="43"/>
      <c r="N100" s="44"/>
    </row>
    <row r="101" spans="2:14" s="7" customFormat="1" ht="15" customHeight="1">
      <c r="B101" s="11"/>
      <c r="D101" s="9"/>
      <c r="F101" s="9"/>
      <c r="H101" s="9"/>
      <c r="J101" s="33"/>
      <c r="K101" s="68"/>
      <c r="L101" s="33"/>
      <c r="M101" s="43"/>
      <c r="N101" s="44"/>
    </row>
    <row r="102" spans="2:14" s="7" customFormat="1" ht="15" customHeight="1">
      <c r="B102" s="11"/>
      <c r="D102" s="9"/>
      <c r="F102" s="9"/>
      <c r="H102" s="9"/>
      <c r="J102" s="33"/>
      <c r="K102" s="68"/>
      <c r="L102" s="33"/>
      <c r="M102" s="43"/>
      <c r="N102" s="44"/>
    </row>
    <row r="103" spans="2:14" s="7" customFormat="1" ht="15" customHeight="1">
      <c r="B103" s="11"/>
      <c r="D103" s="9"/>
      <c r="F103" s="9"/>
      <c r="H103" s="9"/>
      <c r="J103" s="33"/>
      <c r="K103" s="68"/>
      <c r="L103" s="33"/>
      <c r="M103" s="43"/>
      <c r="N103" s="44"/>
    </row>
    <row r="104" spans="2:14" s="7" customFormat="1" ht="15" customHeigh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14" s="7" customFormat="1" ht="15" customHeight="1">
      <c r="B105" s="11"/>
      <c r="D105" s="9"/>
      <c r="F105" s="9"/>
      <c r="H105" s="9"/>
      <c r="J105" s="33"/>
      <c r="K105" s="68"/>
      <c r="L105" s="33"/>
      <c r="M105" s="43"/>
      <c r="N105" s="44"/>
    </row>
    <row r="106" spans="2:14" s="7" customFormat="1" ht="15" customHeight="1">
      <c r="B106" s="11"/>
      <c r="D106" s="9"/>
      <c r="F106" s="9"/>
      <c r="H106" s="9"/>
      <c r="J106" s="33"/>
      <c r="K106" s="68"/>
      <c r="L106" s="33"/>
      <c r="M106" s="43"/>
      <c r="N106" s="44"/>
    </row>
    <row r="107" spans="2:14" s="7" customFormat="1" ht="15" customHeight="1">
      <c r="B107" s="11"/>
      <c r="D107" s="9"/>
      <c r="F107" s="9"/>
      <c r="H107" s="9"/>
      <c r="J107" s="33"/>
      <c r="K107" s="68"/>
      <c r="L107" s="33"/>
      <c r="M107" s="43"/>
      <c r="N107" s="44"/>
    </row>
    <row r="108" spans="2:14" s="7" customFormat="1" ht="15" customHeight="1">
      <c r="B108" s="11"/>
      <c r="D108" s="9"/>
      <c r="F108" s="9"/>
      <c r="H108" s="9"/>
      <c r="J108" s="33"/>
      <c r="K108" s="68"/>
      <c r="L108" s="33"/>
      <c r="M108" s="43"/>
      <c r="N108" s="44"/>
    </row>
    <row r="109" spans="2:14" s="7" customFormat="1" ht="15" customHeight="1">
      <c r="B109" s="11"/>
      <c r="D109" s="9"/>
      <c r="F109" s="9"/>
      <c r="H109" s="9"/>
      <c r="J109" s="33"/>
      <c r="K109" s="68"/>
      <c r="L109" s="33"/>
      <c r="M109" s="43"/>
      <c r="N109" s="44"/>
    </row>
    <row r="110" spans="2:14" s="7" customFormat="1" ht="15" customHeight="1">
      <c r="B110" s="11"/>
      <c r="D110" s="9"/>
      <c r="F110" s="9"/>
      <c r="H110" s="9"/>
      <c r="J110" s="33"/>
      <c r="K110" s="68"/>
      <c r="L110" s="33"/>
      <c r="M110" s="43"/>
      <c r="N110" s="44"/>
    </row>
    <row r="111" spans="2:14" s="7" customFormat="1" ht="15" customHeight="1">
      <c r="B111" s="11"/>
      <c r="D111" s="9"/>
      <c r="F111" s="9"/>
      <c r="H111" s="9"/>
      <c r="J111" s="33"/>
      <c r="K111" s="68"/>
      <c r="L111" s="33"/>
      <c r="M111" s="43"/>
      <c r="N111" s="44"/>
    </row>
    <row r="112" spans="2:14" s="7" customFormat="1" ht="15" customHeight="1">
      <c r="B112" s="11"/>
      <c r="D112" s="9"/>
      <c r="F112" s="9"/>
      <c r="H112" s="9"/>
      <c r="J112" s="33"/>
      <c r="K112" s="68"/>
      <c r="L112" s="33"/>
      <c r="M112" s="43"/>
      <c r="N112" s="44"/>
    </row>
    <row r="113" spans="2:14" s="7" customFormat="1" ht="15" customHeight="1">
      <c r="B113" s="11"/>
      <c r="D113" s="9"/>
      <c r="F113" s="9"/>
      <c r="H113" s="9"/>
      <c r="J113" s="33"/>
      <c r="K113" s="68"/>
      <c r="L113" s="33"/>
      <c r="M113" s="43"/>
      <c r="N113" s="44"/>
    </row>
    <row r="114" spans="2:14" s="7" customFormat="1" ht="15" customHeight="1">
      <c r="B114" s="11"/>
      <c r="D114" s="9"/>
      <c r="F114" s="9"/>
      <c r="H114" s="9"/>
      <c r="J114" s="33"/>
      <c r="K114" s="68"/>
      <c r="L114" s="33"/>
      <c r="M114" s="43"/>
      <c r="N114" s="44"/>
    </row>
    <row r="115" spans="2:14" s="7" customFormat="1" ht="15" customHeight="1">
      <c r="B115" s="11"/>
      <c r="D115" s="9"/>
      <c r="F115" s="9"/>
      <c r="H115" s="9"/>
      <c r="J115" s="33"/>
      <c r="K115" s="68"/>
      <c r="L115" s="33"/>
      <c r="M115" s="43"/>
      <c r="N115" s="44"/>
    </row>
    <row r="116" spans="2:14" s="7" customFormat="1" ht="15" customHeight="1">
      <c r="B116" s="11"/>
      <c r="D116" s="9"/>
      <c r="F116" s="9"/>
      <c r="H116" s="9"/>
      <c r="J116" s="33"/>
      <c r="K116" s="68"/>
      <c r="L116" s="33"/>
      <c r="M116" s="43"/>
      <c r="N116" s="44"/>
    </row>
    <row r="117" spans="2:14" s="7" customFormat="1" ht="15" customHeight="1">
      <c r="B117" s="11"/>
      <c r="D117" s="9"/>
      <c r="F117" s="9"/>
      <c r="H117" s="9"/>
      <c r="J117" s="33"/>
      <c r="K117" s="68"/>
      <c r="L117" s="33"/>
      <c r="M117" s="43"/>
      <c r="N117" s="44"/>
    </row>
    <row r="118" spans="2:14" s="7" customFormat="1" ht="15" customHeight="1">
      <c r="B118" s="11"/>
      <c r="D118" s="9"/>
      <c r="F118" s="9"/>
      <c r="H118" s="9"/>
      <c r="J118" s="33"/>
      <c r="K118" s="68"/>
      <c r="L118" s="33"/>
      <c r="M118" s="43"/>
      <c r="N118" s="44"/>
    </row>
    <row r="119" spans="2:14" s="7" customFormat="1" ht="15" customHeight="1">
      <c r="B119" s="11"/>
      <c r="D119" s="9"/>
      <c r="F119" s="9"/>
      <c r="H119" s="9"/>
      <c r="J119" s="33"/>
      <c r="K119" s="68"/>
      <c r="L119" s="33"/>
      <c r="M119" s="43"/>
      <c r="N119" s="44"/>
    </row>
    <row r="120" spans="2:14" s="7" customFormat="1" ht="15" customHeight="1">
      <c r="B120" s="11"/>
      <c r="D120" s="9"/>
      <c r="F120" s="9"/>
      <c r="H120" s="9"/>
      <c r="J120" s="33"/>
      <c r="K120" s="68"/>
      <c r="L120" s="33"/>
      <c r="M120" s="43"/>
      <c r="N120" s="44"/>
    </row>
    <row r="121" spans="2:14" s="7" customFormat="1" ht="15" customHeight="1">
      <c r="B121" s="11"/>
      <c r="D121" s="9"/>
      <c r="F121" s="9"/>
      <c r="H121" s="9"/>
      <c r="J121" s="33"/>
      <c r="K121" s="68"/>
      <c r="L121" s="33"/>
      <c r="M121" s="43"/>
      <c r="N121" s="44"/>
    </row>
    <row r="122" spans="2:14" s="7" customFormat="1" ht="15" customHeight="1">
      <c r="B122" s="11"/>
      <c r="D122" s="9"/>
      <c r="F122" s="9"/>
      <c r="H122" s="9"/>
      <c r="J122" s="33"/>
      <c r="K122" s="68"/>
      <c r="L122" s="33"/>
      <c r="M122" s="43"/>
      <c r="N122" s="44"/>
    </row>
    <row r="123" spans="2:14" s="7" customFormat="1" ht="15" customHeight="1">
      <c r="B123" s="11"/>
      <c r="D123" s="9"/>
      <c r="F123" s="9"/>
      <c r="H123" s="9"/>
      <c r="J123" s="33"/>
      <c r="K123" s="68"/>
      <c r="L123" s="33"/>
      <c r="M123" s="43"/>
      <c r="N123" s="44"/>
    </row>
    <row r="124" spans="2:14" s="7" customFormat="1" ht="15" customHeight="1">
      <c r="B124" s="11"/>
      <c r="D124" s="9"/>
      <c r="F124" s="9"/>
      <c r="H124" s="9"/>
      <c r="J124" s="33"/>
      <c r="K124" s="68"/>
      <c r="L124" s="33"/>
      <c r="M124" s="43"/>
      <c r="N124" s="44"/>
    </row>
    <row r="125" spans="2:14" s="7" customFormat="1" ht="15" customHeight="1">
      <c r="B125" s="11"/>
      <c r="D125" s="9"/>
      <c r="F125" s="9"/>
      <c r="H125" s="9"/>
      <c r="J125" s="33"/>
      <c r="K125" s="68"/>
      <c r="L125" s="33"/>
      <c r="M125" s="43"/>
      <c r="N125" s="44"/>
    </row>
    <row r="126" spans="2:14" s="7" customFormat="1" ht="15" customHeight="1">
      <c r="B126" s="11"/>
      <c r="D126" s="9"/>
      <c r="F126" s="9"/>
      <c r="H126" s="9"/>
      <c r="J126" s="33"/>
      <c r="K126" s="68"/>
      <c r="L126" s="33"/>
      <c r="M126" s="43"/>
      <c r="N126" s="44"/>
    </row>
    <row r="127" spans="2:14" s="7" customFormat="1" ht="15" customHeight="1">
      <c r="B127" s="11"/>
      <c r="D127" s="9"/>
      <c r="F127" s="9"/>
      <c r="H127" s="9"/>
      <c r="J127" s="33"/>
      <c r="K127" s="68"/>
      <c r="L127" s="33"/>
      <c r="M127" s="43"/>
      <c r="N127" s="44"/>
    </row>
    <row r="128" spans="2:14" s="7" customFormat="1" ht="15" customHeight="1">
      <c r="B128" s="11"/>
      <c r="D128" s="9"/>
      <c r="F128" s="9"/>
      <c r="H128" s="9"/>
      <c r="J128" s="33"/>
      <c r="K128" s="68"/>
      <c r="L128" s="33"/>
      <c r="M128" s="43"/>
      <c r="N128" s="44"/>
    </row>
    <row r="129" spans="2:14" s="7" customFormat="1" ht="15" customHeight="1">
      <c r="B129" s="11"/>
      <c r="D129" s="9"/>
      <c r="F129" s="9"/>
      <c r="H129" s="9"/>
      <c r="J129" s="33"/>
      <c r="K129" s="68"/>
      <c r="L129" s="33"/>
      <c r="M129" s="43"/>
      <c r="N129" s="44"/>
    </row>
    <row r="130" spans="2:14" s="7" customFormat="1" ht="15" customHeight="1">
      <c r="B130" s="11"/>
      <c r="D130" s="9"/>
      <c r="F130" s="9"/>
      <c r="H130" s="9"/>
      <c r="J130" s="33"/>
      <c r="K130" s="68"/>
      <c r="L130" s="33"/>
      <c r="M130" s="43"/>
      <c r="N130" s="44"/>
    </row>
    <row r="131" spans="2:14" s="7" customFormat="1" ht="15" customHeight="1">
      <c r="B131" s="11"/>
      <c r="D131" s="9"/>
      <c r="F131" s="9"/>
      <c r="H131" s="9"/>
      <c r="J131" s="33"/>
      <c r="K131" s="68"/>
      <c r="L131" s="33"/>
      <c r="M131" s="43"/>
      <c r="N131" s="44"/>
    </row>
    <row r="132" spans="2:14" s="7" customFormat="1" ht="15" customHeight="1">
      <c r="B132" s="11"/>
      <c r="D132" s="9"/>
      <c r="F132" s="9"/>
      <c r="H132" s="9"/>
      <c r="J132" s="33"/>
      <c r="K132" s="68"/>
      <c r="L132" s="33"/>
      <c r="M132" s="43"/>
      <c r="N132" s="44"/>
    </row>
    <row r="133" spans="2:14" s="7" customFormat="1" ht="15" customHeight="1">
      <c r="B133" s="11"/>
      <c r="D133" s="9"/>
      <c r="F133" s="9"/>
      <c r="H133" s="9"/>
      <c r="J133" s="33"/>
      <c r="K133" s="68"/>
      <c r="L133" s="33"/>
      <c r="M133" s="43"/>
      <c r="N133" s="44"/>
    </row>
    <row r="134" spans="2:14" s="7" customFormat="1" ht="15" customHeight="1">
      <c r="B134" s="11"/>
      <c r="D134" s="9"/>
      <c r="F134" s="9"/>
      <c r="H134" s="9"/>
      <c r="J134" s="33"/>
      <c r="K134" s="68"/>
      <c r="L134" s="33"/>
      <c r="M134" s="43"/>
      <c r="N134" s="44"/>
    </row>
    <row r="135" spans="2:14" s="7" customFormat="1" ht="15" customHeight="1">
      <c r="B135" s="11"/>
      <c r="D135" s="9"/>
      <c r="F135" s="9"/>
      <c r="H135" s="9"/>
      <c r="J135" s="33"/>
      <c r="K135" s="68"/>
      <c r="L135" s="33"/>
      <c r="M135" s="43"/>
      <c r="N135" s="44"/>
    </row>
    <row r="136" spans="2:14" s="7" customFormat="1" ht="15" customHeight="1">
      <c r="B136" s="11"/>
      <c r="D136" s="9"/>
      <c r="F136" s="9"/>
      <c r="H136" s="9"/>
      <c r="J136" s="33"/>
      <c r="K136" s="68"/>
      <c r="L136" s="33"/>
      <c r="M136" s="43"/>
      <c r="N136" s="44"/>
    </row>
    <row r="137" spans="2:14" s="7" customFormat="1" ht="15" customHeight="1">
      <c r="B137" s="11"/>
      <c r="D137" s="9"/>
      <c r="F137" s="9"/>
      <c r="H137" s="9"/>
      <c r="J137" s="33"/>
      <c r="K137" s="68"/>
      <c r="L137" s="33"/>
      <c r="M137" s="43"/>
      <c r="N137" s="44"/>
    </row>
    <row r="138" spans="2:14" s="7" customFormat="1" ht="15" customHeight="1">
      <c r="B138" s="11"/>
      <c r="D138" s="9"/>
      <c r="F138" s="9"/>
      <c r="H138" s="9"/>
      <c r="J138" s="33"/>
      <c r="K138" s="68"/>
      <c r="L138" s="33"/>
      <c r="M138" s="43"/>
      <c r="N138" s="44"/>
    </row>
    <row r="139" spans="2:14" s="7" customFormat="1" ht="15" customHeight="1">
      <c r="B139" s="11"/>
      <c r="D139" s="9"/>
      <c r="F139" s="9"/>
      <c r="H139" s="9"/>
      <c r="J139" s="33"/>
      <c r="K139" s="68"/>
      <c r="L139" s="33"/>
      <c r="M139" s="43"/>
      <c r="N139" s="44"/>
    </row>
    <row r="140" spans="2:14" s="7" customFormat="1" ht="15" customHeight="1">
      <c r="B140" s="11"/>
      <c r="D140" s="9"/>
      <c r="F140" s="9"/>
      <c r="H140" s="9"/>
      <c r="J140" s="33"/>
      <c r="K140" s="68"/>
      <c r="L140" s="33"/>
      <c r="M140" s="43"/>
      <c r="N140" s="44"/>
    </row>
    <row r="141" spans="2:14" s="7" customFormat="1" ht="15" customHeight="1">
      <c r="B141" s="11"/>
      <c r="D141" s="9"/>
      <c r="F141" s="9"/>
      <c r="H141" s="9"/>
      <c r="J141" s="33"/>
      <c r="K141" s="68"/>
      <c r="L141" s="33"/>
      <c r="M141" s="43"/>
      <c r="N141" s="44"/>
    </row>
    <row r="142" spans="2:14" s="7" customFormat="1" ht="15" customHeight="1">
      <c r="B142" s="11"/>
      <c r="D142" s="9"/>
      <c r="F142" s="9"/>
      <c r="H142" s="9"/>
      <c r="J142" s="33"/>
      <c r="K142" s="68"/>
      <c r="L142" s="33"/>
      <c r="M142" s="43"/>
      <c r="N142" s="44"/>
    </row>
    <row r="143" spans="2:14" s="7" customFormat="1" ht="15" customHeight="1">
      <c r="B143" s="11"/>
      <c r="D143" s="9"/>
      <c r="F143" s="9"/>
      <c r="H143" s="9"/>
      <c r="J143" s="33"/>
      <c r="K143" s="68"/>
      <c r="L143" s="33"/>
      <c r="M143" s="43"/>
      <c r="N143" s="44"/>
    </row>
    <row r="144" spans="2:14" s="7" customFormat="1" ht="15" customHeight="1">
      <c r="B144" s="11"/>
      <c r="D144" s="9"/>
      <c r="F144" s="9"/>
      <c r="H144" s="9"/>
      <c r="J144" s="33"/>
      <c r="K144" s="68"/>
      <c r="L144" s="33"/>
      <c r="M144" s="43"/>
      <c r="N144" s="44"/>
    </row>
    <row r="145" spans="2:14" s="7" customFormat="1" ht="15" customHeight="1">
      <c r="B145" s="11"/>
      <c r="D145" s="9"/>
      <c r="F145" s="9"/>
      <c r="H145" s="9"/>
      <c r="J145" s="33"/>
      <c r="K145" s="68"/>
      <c r="L145" s="33"/>
      <c r="M145" s="43"/>
      <c r="N145" s="44"/>
    </row>
    <row r="146" spans="2:14" s="7" customFormat="1" ht="15" customHeight="1">
      <c r="B146" s="11"/>
      <c r="D146" s="9"/>
      <c r="F146" s="9"/>
      <c r="H146" s="9"/>
      <c r="J146" s="33"/>
      <c r="K146" s="68"/>
      <c r="L146" s="33"/>
      <c r="M146" s="43"/>
      <c r="N146" s="44"/>
    </row>
    <row r="147" spans="2:14" s="7" customFormat="1" ht="15" customHeight="1">
      <c r="B147" s="11"/>
      <c r="D147" s="9"/>
      <c r="F147" s="9"/>
      <c r="H147" s="9"/>
      <c r="J147" s="33"/>
      <c r="K147" s="68"/>
      <c r="L147" s="33"/>
      <c r="M147" s="43"/>
      <c r="N147" s="44"/>
    </row>
    <row r="148" spans="2:14" s="7" customFormat="1" ht="15" customHeight="1">
      <c r="B148" s="11"/>
      <c r="D148" s="9"/>
      <c r="F148" s="9"/>
      <c r="H148" s="9"/>
      <c r="J148" s="33"/>
      <c r="K148" s="68"/>
      <c r="L148" s="33"/>
      <c r="M148" s="43"/>
      <c r="N148" s="44"/>
    </row>
    <row r="149" spans="2:14" s="7" customFormat="1" ht="15" customHeight="1">
      <c r="B149" s="11"/>
      <c r="D149" s="9"/>
      <c r="F149" s="9"/>
      <c r="H149" s="9"/>
      <c r="J149" s="33"/>
      <c r="K149" s="68"/>
      <c r="L149" s="33"/>
      <c r="M149" s="43"/>
      <c r="N149" s="44"/>
    </row>
    <row r="150" spans="2:14" s="7" customFormat="1" ht="15" customHeight="1">
      <c r="B150" s="11"/>
      <c r="D150" s="9"/>
      <c r="F150" s="9"/>
      <c r="H150" s="9"/>
      <c r="J150" s="33"/>
      <c r="K150" s="68"/>
      <c r="L150" s="33"/>
      <c r="M150" s="43"/>
      <c r="N150" s="44"/>
    </row>
    <row r="151" spans="2:14" s="7" customFormat="1" ht="15" customHeight="1">
      <c r="B151" s="11"/>
      <c r="D151" s="9"/>
      <c r="F151" s="9"/>
      <c r="H151" s="9"/>
      <c r="J151" s="33"/>
      <c r="K151" s="68"/>
      <c r="L151" s="33"/>
      <c r="M151" s="43"/>
      <c r="N151" s="44"/>
    </row>
    <row r="152" spans="2:14" s="7" customFormat="1" ht="15" customHeight="1">
      <c r="B152" s="11"/>
      <c r="D152" s="9"/>
      <c r="F152" s="9"/>
      <c r="H152" s="9"/>
      <c r="J152" s="33"/>
      <c r="K152" s="68"/>
      <c r="L152" s="33"/>
      <c r="M152" s="43"/>
      <c r="N152" s="44"/>
    </row>
    <row r="153" spans="2:14" s="7" customFormat="1" ht="15" customHeight="1">
      <c r="B153" s="11"/>
      <c r="D153" s="9"/>
      <c r="F153" s="9"/>
      <c r="H153" s="9"/>
      <c r="J153" s="33"/>
      <c r="K153" s="68"/>
      <c r="L153" s="33"/>
      <c r="M153" s="43"/>
      <c r="N153" s="44"/>
    </row>
    <row r="154" spans="2:14" s="7" customFormat="1" ht="15" customHeight="1">
      <c r="B154" s="11"/>
      <c r="D154" s="9"/>
      <c r="F154" s="9"/>
      <c r="H154" s="9"/>
      <c r="J154" s="33"/>
      <c r="K154" s="68"/>
      <c r="L154" s="33"/>
      <c r="M154" s="43"/>
      <c r="N154" s="44"/>
    </row>
    <row r="155" spans="2:14" s="7" customFormat="1" ht="15" customHeight="1">
      <c r="B155" s="11"/>
      <c r="D155" s="9"/>
      <c r="F155" s="9"/>
      <c r="H155" s="9"/>
      <c r="J155" s="33"/>
      <c r="K155" s="68"/>
      <c r="L155" s="33"/>
      <c r="M155" s="43"/>
      <c r="N155" s="44"/>
    </row>
    <row r="156" spans="2:14" s="7" customFormat="1" ht="15" customHeight="1">
      <c r="B156" s="11"/>
      <c r="D156" s="9"/>
      <c r="F156" s="9"/>
      <c r="H156" s="9"/>
      <c r="J156" s="33"/>
      <c r="K156" s="68"/>
      <c r="L156" s="33"/>
      <c r="M156" s="43"/>
      <c r="N156" s="44"/>
    </row>
    <row r="157" spans="2:14" s="7" customFormat="1" ht="15" customHeight="1">
      <c r="B157" s="11"/>
      <c r="D157" s="9"/>
      <c r="F157" s="9"/>
      <c r="H157" s="9"/>
      <c r="J157" s="33"/>
      <c r="K157" s="68"/>
      <c r="L157" s="33"/>
      <c r="M157" s="43"/>
      <c r="N157" s="44"/>
    </row>
    <row r="158" spans="2:14" s="7" customFormat="1" ht="15" customHeight="1">
      <c r="B158" s="11"/>
      <c r="D158" s="9"/>
      <c r="F158" s="9"/>
      <c r="H158" s="9"/>
      <c r="J158" s="33"/>
      <c r="K158" s="68"/>
      <c r="L158" s="33"/>
      <c r="M158" s="43"/>
      <c r="N158" s="44"/>
    </row>
    <row r="159" spans="2:14" s="7" customFormat="1" ht="15" customHeight="1">
      <c r="B159" s="11"/>
      <c r="D159" s="9"/>
      <c r="F159" s="9"/>
      <c r="H159" s="9"/>
      <c r="J159" s="33"/>
      <c r="K159" s="68"/>
      <c r="L159" s="33"/>
      <c r="M159" s="43"/>
      <c r="N159" s="44"/>
    </row>
    <row r="160" spans="2:14" s="7" customFormat="1" ht="15" customHeight="1">
      <c r="B160" s="11"/>
      <c r="D160" s="9"/>
      <c r="F160" s="9"/>
      <c r="H160" s="9"/>
      <c r="J160" s="33"/>
      <c r="K160" s="68"/>
      <c r="L160" s="33"/>
      <c r="M160" s="43"/>
      <c r="N160" s="44"/>
    </row>
    <row r="161" spans="2:14" s="7" customFormat="1" ht="15" customHeight="1">
      <c r="B161" s="11"/>
      <c r="D161" s="9"/>
      <c r="F161" s="9"/>
      <c r="H161" s="9"/>
      <c r="J161" s="33"/>
      <c r="K161" s="68"/>
      <c r="L161" s="33"/>
      <c r="M161" s="43"/>
      <c r="N161" s="44"/>
    </row>
    <row r="162" spans="2:14" s="7" customFormat="1" ht="15" customHeight="1">
      <c r="B162" s="11"/>
      <c r="D162" s="9"/>
      <c r="F162" s="9"/>
      <c r="H162" s="9"/>
      <c r="J162" s="33"/>
      <c r="K162" s="68"/>
      <c r="L162" s="33"/>
      <c r="M162" s="43"/>
      <c r="N162" s="44"/>
    </row>
    <row r="163" spans="2:14" s="7" customFormat="1" ht="15" customHeight="1">
      <c r="B163" s="11"/>
      <c r="D163" s="9"/>
      <c r="F163" s="9"/>
      <c r="H163" s="9"/>
      <c r="J163" s="33"/>
      <c r="K163" s="68"/>
      <c r="L163" s="33"/>
      <c r="M163" s="43"/>
      <c r="N163" s="44"/>
    </row>
    <row r="164" spans="2:14" s="7" customFormat="1" ht="15" customHeight="1">
      <c r="B164" s="11"/>
      <c r="D164" s="9"/>
      <c r="F164" s="9"/>
      <c r="H164" s="9"/>
      <c r="J164" s="33"/>
      <c r="K164" s="68"/>
      <c r="L164" s="33"/>
      <c r="M164" s="43"/>
      <c r="N164" s="44"/>
    </row>
    <row r="165" spans="2:14" s="7" customFormat="1" ht="15" customHeight="1">
      <c r="B165" s="11"/>
      <c r="D165" s="9"/>
      <c r="F165" s="9"/>
      <c r="H165" s="9"/>
      <c r="J165" s="33"/>
      <c r="K165" s="68"/>
      <c r="L165" s="33"/>
      <c r="M165" s="43"/>
      <c r="N165" s="44"/>
    </row>
    <row r="166" spans="2:14" s="7" customFormat="1" ht="15" customHeight="1">
      <c r="B166" s="11"/>
      <c r="D166" s="9"/>
      <c r="F166" s="9"/>
      <c r="H166" s="9"/>
      <c r="J166" s="33"/>
      <c r="K166" s="68"/>
      <c r="L166" s="33"/>
      <c r="M166" s="43"/>
      <c r="N166" s="44"/>
    </row>
    <row r="167" spans="2:14" s="7" customFormat="1" ht="15" customHeight="1">
      <c r="B167" s="11"/>
      <c r="D167" s="9"/>
      <c r="F167" s="9"/>
      <c r="H167" s="9"/>
      <c r="J167" s="33"/>
      <c r="K167" s="68"/>
      <c r="L167" s="33"/>
      <c r="M167" s="43"/>
      <c r="N167" s="44"/>
    </row>
    <row r="168" spans="2:14" s="7" customFormat="1" ht="15" customHeight="1">
      <c r="B168" s="11"/>
      <c r="D168" s="9"/>
      <c r="F168" s="9"/>
      <c r="H168" s="9"/>
      <c r="J168" s="33"/>
      <c r="K168" s="68"/>
      <c r="L168" s="33"/>
      <c r="M168" s="43"/>
      <c r="N168" s="44"/>
    </row>
    <row r="169" spans="2:14" s="7" customFormat="1" ht="15" customHeight="1">
      <c r="B169" s="11"/>
      <c r="D169" s="9"/>
      <c r="F169" s="9"/>
      <c r="H169" s="9"/>
      <c r="J169" s="33"/>
      <c r="K169" s="68"/>
      <c r="L169" s="33"/>
      <c r="M169" s="43"/>
      <c r="N169" s="44"/>
    </row>
    <row r="170" spans="2:14" s="7" customFormat="1" ht="15" customHeight="1">
      <c r="B170" s="11"/>
      <c r="D170" s="9"/>
      <c r="F170" s="9"/>
      <c r="H170" s="9"/>
      <c r="J170" s="33"/>
      <c r="K170" s="68"/>
      <c r="L170" s="33"/>
      <c r="M170" s="43"/>
      <c r="N170" s="44"/>
    </row>
    <row r="171" spans="2:14" s="7" customFormat="1" ht="15" customHeight="1">
      <c r="B171" s="11"/>
      <c r="D171" s="9"/>
      <c r="F171" s="9"/>
      <c r="H171" s="9"/>
      <c r="J171" s="33"/>
      <c r="K171" s="68"/>
      <c r="L171" s="33"/>
      <c r="M171" s="43"/>
      <c r="N171" s="44"/>
    </row>
    <row r="172" spans="2:14" s="7" customFormat="1" ht="15" customHeight="1">
      <c r="B172" s="11"/>
      <c r="D172" s="9"/>
      <c r="F172" s="9"/>
      <c r="H172" s="9"/>
      <c r="J172" s="33"/>
      <c r="K172" s="68"/>
      <c r="L172" s="33"/>
      <c r="M172" s="43"/>
      <c r="N172" s="44"/>
    </row>
    <row r="173" spans="2:14" s="7" customFormat="1" ht="15" customHeight="1">
      <c r="B173" s="11"/>
      <c r="D173" s="9"/>
      <c r="F173" s="9"/>
      <c r="H173" s="9"/>
      <c r="J173" s="33"/>
      <c r="K173" s="68"/>
      <c r="L173" s="33"/>
      <c r="M173" s="43"/>
      <c r="N173" s="44"/>
    </row>
    <row r="174" spans="2:14" s="7" customFormat="1" ht="15" customHeight="1">
      <c r="B174" s="11"/>
      <c r="D174" s="9"/>
      <c r="F174" s="9"/>
      <c r="H174" s="9"/>
      <c r="J174" s="33"/>
      <c r="K174" s="68"/>
      <c r="L174" s="33"/>
      <c r="M174" s="43"/>
      <c r="N174" s="44"/>
    </row>
    <row r="175" spans="2:14" s="7" customFormat="1" ht="15" customHeight="1">
      <c r="B175" s="11"/>
      <c r="D175" s="9"/>
      <c r="F175" s="9"/>
      <c r="H175" s="9"/>
      <c r="J175" s="33"/>
      <c r="K175" s="68"/>
      <c r="L175" s="33"/>
      <c r="M175" s="43"/>
      <c r="N175" s="44"/>
    </row>
    <row r="176" spans="2:14" s="7" customFormat="1" ht="15" customHeight="1">
      <c r="B176" s="11"/>
      <c r="D176" s="9"/>
      <c r="F176" s="9"/>
      <c r="H176" s="9"/>
      <c r="J176" s="33"/>
      <c r="K176" s="68"/>
      <c r="L176" s="33"/>
      <c r="M176" s="43"/>
      <c r="N176" s="44"/>
    </row>
    <row r="177" spans="2:14" s="7" customFormat="1" ht="15" customHeight="1">
      <c r="B177" s="11"/>
      <c r="D177" s="9"/>
      <c r="F177" s="9"/>
      <c r="H177" s="9"/>
      <c r="J177" s="33"/>
      <c r="K177" s="68"/>
      <c r="L177" s="33"/>
      <c r="M177" s="43"/>
      <c r="N177" s="44"/>
    </row>
    <row r="178" spans="2:14" s="7" customFormat="1" ht="15" customHeight="1">
      <c r="B178" s="11"/>
      <c r="D178" s="9"/>
      <c r="F178" s="9"/>
      <c r="H178" s="9"/>
      <c r="J178" s="33"/>
      <c r="K178" s="68"/>
      <c r="L178" s="33"/>
      <c r="M178" s="43"/>
      <c r="N178" s="44"/>
    </row>
    <row r="179" spans="2:14" s="7" customFormat="1" ht="15" customHeight="1">
      <c r="B179" s="11"/>
      <c r="D179" s="9"/>
      <c r="F179" s="9"/>
      <c r="H179" s="9"/>
      <c r="J179" s="33"/>
      <c r="K179" s="68"/>
      <c r="L179" s="33"/>
      <c r="M179" s="43"/>
      <c r="N179" s="44"/>
    </row>
    <row r="180" spans="2:14" s="7" customFormat="1" ht="15" customHeight="1">
      <c r="B180" s="11"/>
      <c r="D180" s="9"/>
      <c r="F180" s="9"/>
      <c r="H180" s="9"/>
      <c r="J180" s="33"/>
      <c r="K180" s="68"/>
      <c r="L180" s="33"/>
      <c r="M180" s="43"/>
      <c r="N180" s="44"/>
    </row>
    <row r="181" spans="2:14" s="7" customFormat="1" ht="15" customHeight="1">
      <c r="B181" s="11"/>
      <c r="D181" s="9"/>
      <c r="F181" s="9"/>
      <c r="H181" s="9"/>
      <c r="J181" s="33"/>
      <c r="K181" s="68"/>
      <c r="L181" s="33"/>
      <c r="M181" s="43"/>
      <c r="N181" s="44"/>
    </row>
    <row r="182" spans="2:14" s="7" customFormat="1" ht="15" customHeight="1">
      <c r="B182" s="11"/>
      <c r="D182" s="9"/>
      <c r="F182" s="9"/>
      <c r="H182" s="9"/>
      <c r="J182" s="33"/>
      <c r="K182" s="68"/>
      <c r="L182" s="33"/>
      <c r="M182" s="43"/>
      <c r="N182" s="44"/>
    </row>
    <row r="183" spans="2:14" s="7" customFormat="1" ht="15" customHeight="1">
      <c r="B183" s="11"/>
      <c r="D183" s="9"/>
      <c r="F183" s="9"/>
      <c r="H183" s="9"/>
      <c r="J183" s="33"/>
      <c r="K183" s="68"/>
      <c r="L183" s="33"/>
      <c r="M183" s="43"/>
      <c r="N183" s="44"/>
    </row>
    <row r="184" spans="2:14" s="7" customFormat="1" ht="15" customHeight="1">
      <c r="B184" s="11"/>
      <c r="D184" s="9"/>
      <c r="F184" s="9"/>
      <c r="H184" s="9"/>
      <c r="J184" s="33"/>
      <c r="K184" s="68"/>
      <c r="L184" s="33"/>
      <c r="M184" s="43"/>
      <c r="N184" s="44"/>
    </row>
    <row r="185" spans="2:14" s="7" customFormat="1" ht="15" customHeight="1">
      <c r="B185" s="11"/>
      <c r="D185" s="9"/>
      <c r="F185" s="9"/>
      <c r="H185" s="9"/>
      <c r="J185" s="33"/>
      <c r="K185" s="68"/>
      <c r="L185" s="33"/>
      <c r="M185" s="43"/>
      <c r="N185" s="44"/>
    </row>
    <row r="186" spans="2:14" s="7" customFormat="1" ht="15" customHeight="1">
      <c r="B186" s="11"/>
      <c r="D186" s="9"/>
      <c r="F186" s="9"/>
      <c r="H186" s="9"/>
      <c r="J186" s="33"/>
      <c r="K186" s="68"/>
      <c r="L186" s="33"/>
      <c r="M186" s="43"/>
      <c r="N186" s="44"/>
    </row>
    <row r="187" spans="2:14" s="7" customFormat="1" ht="15" customHeight="1">
      <c r="B187" s="11"/>
      <c r="D187" s="9"/>
      <c r="F187" s="9"/>
      <c r="H187" s="9"/>
      <c r="J187" s="33"/>
      <c r="K187" s="68"/>
      <c r="L187" s="33"/>
      <c r="M187" s="43"/>
      <c r="N187" s="44"/>
    </row>
    <row r="188" spans="2:14" s="7" customFormat="1" ht="15" customHeight="1">
      <c r="B188" s="11"/>
      <c r="D188" s="9"/>
      <c r="F188" s="9"/>
      <c r="H188" s="9"/>
      <c r="J188" s="33"/>
      <c r="K188" s="68"/>
      <c r="L188" s="33"/>
      <c r="M188" s="43"/>
      <c r="N188" s="44"/>
    </row>
    <row r="189" spans="2:14" s="7" customFormat="1" ht="15" customHeight="1">
      <c r="B189" s="11"/>
      <c r="D189" s="9"/>
      <c r="F189" s="9"/>
      <c r="H189" s="9"/>
      <c r="J189" s="33"/>
      <c r="K189" s="68"/>
      <c r="L189" s="33"/>
      <c r="M189" s="43"/>
      <c r="N189" s="44"/>
    </row>
    <row r="190" spans="2:14" s="7" customFormat="1" ht="15" customHeight="1">
      <c r="B190" s="11"/>
      <c r="D190" s="9"/>
      <c r="F190" s="9"/>
      <c r="H190" s="9"/>
      <c r="J190" s="33"/>
      <c r="K190" s="68"/>
      <c r="L190" s="33"/>
      <c r="M190" s="43"/>
      <c r="N190" s="44"/>
    </row>
    <row r="191" spans="2:14" s="7" customFormat="1" ht="15" customHeight="1">
      <c r="B191" s="11"/>
      <c r="D191" s="9"/>
      <c r="F191" s="9"/>
      <c r="H191" s="9"/>
      <c r="J191" s="33"/>
      <c r="K191" s="68"/>
      <c r="L191" s="33"/>
      <c r="M191" s="43"/>
      <c r="N191" s="44"/>
    </row>
    <row r="192" spans="2:14" s="7" customFormat="1" ht="15" customHeight="1">
      <c r="B192" s="11"/>
      <c r="D192" s="9"/>
      <c r="F192" s="9"/>
      <c r="H192" s="9"/>
      <c r="J192" s="33"/>
      <c r="K192" s="68"/>
      <c r="L192" s="33"/>
      <c r="M192" s="43"/>
      <c r="N192" s="44"/>
    </row>
    <row r="193" spans="2:14" s="7" customFormat="1" ht="15" customHeight="1">
      <c r="B193" s="11"/>
      <c r="D193" s="9"/>
      <c r="F193" s="9"/>
      <c r="H193" s="9"/>
      <c r="J193" s="33"/>
      <c r="K193" s="68"/>
      <c r="L193" s="33"/>
      <c r="M193" s="43"/>
      <c r="N193" s="44"/>
    </row>
    <row r="194" spans="2:14" s="7" customFormat="1" ht="15" customHeight="1">
      <c r="B194" s="11"/>
      <c r="D194" s="9"/>
      <c r="F194" s="9"/>
      <c r="H194" s="9"/>
      <c r="J194" s="33"/>
      <c r="K194" s="68"/>
      <c r="L194" s="33"/>
      <c r="M194" s="43"/>
      <c r="N194" s="44"/>
    </row>
    <row r="195" spans="2:14" s="7" customFormat="1" ht="15" customHeight="1">
      <c r="B195" s="11"/>
      <c r="D195" s="9"/>
      <c r="F195" s="9"/>
      <c r="H195" s="9"/>
      <c r="J195" s="33"/>
      <c r="K195" s="68"/>
      <c r="L195" s="33"/>
      <c r="M195" s="43"/>
      <c r="N195" s="44"/>
    </row>
    <row r="196" spans="2:14" s="7" customFormat="1" ht="15" customHeight="1">
      <c r="B196" s="11"/>
      <c r="D196" s="9"/>
      <c r="F196" s="9"/>
      <c r="H196" s="9"/>
      <c r="J196" s="33"/>
      <c r="K196" s="68"/>
      <c r="L196" s="33"/>
      <c r="M196" s="43"/>
      <c r="N196" s="44"/>
    </row>
    <row r="197" spans="2:14" s="7" customFormat="1" ht="15" customHeight="1">
      <c r="B197" s="11"/>
      <c r="D197" s="9"/>
      <c r="F197" s="9"/>
      <c r="H197" s="9"/>
      <c r="J197" s="33"/>
      <c r="K197" s="68"/>
      <c r="L197" s="33"/>
      <c r="M197" s="43"/>
      <c r="N197" s="44"/>
    </row>
    <row r="198" spans="2:14" s="7" customFormat="1" ht="15" customHeight="1">
      <c r="B198" s="11"/>
      <c r="D198" s="9"/>
      <c r="F198" s="9"/>
      <c r="H198" s="9"/>
      <c r="J198" s="33"/>
      <c r="K198" s="68"/>
      <c r="L198" s="33"/>
      <c r="M198" s="43"/>
      <c r="N198" s="44"/>
    </row>
    <row r="199" spans="2:14" s="7" customFormat="1" ht="15" customHeight="1">
      <c r="B199" s="11"/>
      <c r="D199" s="9"/>
      <c r="F199" s="9"/>
      <c r="H199" s="9"/>
      <c r="J199" s="33"/>
      <c r="K199" s="68"/>
      <c r="L199" s="33"/>
      <c r="M199" s="43"/>
      <c r="N199" s="44"/>
    </row>
    <row r="200" spans="2:14" s="7" customFormat="1" ht="15" customHeight="1">
      <c r="B200" s="11"/>
      <c r="D200" s="9"/>
      <c r="F200" s="9"/>
      <c r="H200" s="9"/>
      <c r="J200" s="33"/>
      <c r="K200" s="68"/>
      <c r="L200" s="33"/>
      <c r="M200" s="43"/>
      <c r="N200" s="44"/>
    </row>
    <row r="201" spans="2:14" s="7" customFormat="1" ht="15" customHeight="1">
      <c r="B201" s="11"/>
      <c r="D201" s="9"/>
      <c r="F201" s="9"/>
      <c r="H201" s="9"/>
      <c r="J201" s="33"/>
      <c r="K201" s="68"/>
      <c r="L201" s="33"/>
      <c r="M201" s="43"/>
      <c r="N201" s="44"/>
    </row>
    <row r="202" spans="2:14" s="7" customFormat="1" ht="15" customHeight="1">
      <c r="B202" s="11"/>
      <c r="D202" s="9"/>
      <c r="F202" s="9"/>
      <c r="H202" s="9"/>
      <c r="J202" s="33"/>
      <c r="K202" s="68"/>
      <c r="L202" s="33"/>
      <c r="M202" s="43"/>
      <c r="N202" s="44"/>
    </row>
    <row r="203" spans="2:14" s="7" customFormat="1" ht="15" customHeight="1">
      <c r="B203" s="11"/>
      <c r="D203" s="9"/>
      <c r="F203" s="9"/>
      <c r="H203" s="9"/>
      <c r="J203" s="33"/>
      <c r="K203" s="68"/>
      <c r="L203" s="33"/>
      <c r="M203" s="43"/>
      <c r="N203" s="44"/>
    </row>
    <row r="204" spans="2:14" s="7" customFormat="1" ht="15" customHeight="1">
      <c r="B204" s="11"/>
      <c r="D204" s="9"/>
      <c r="F204" s="9"/>
      <c r="H204" s="9"/>
      <c r="J204" s="33"/>
      <c r="K204" s="68"/>
      <c r="L204" s="33"/>
      <c r="M204" s="43"/>
      <c r="N204" s="44"/>
    </row>
    <row r="205" spans="2:14" s="7" customFormat="1" ht="15" customHeight="1">
      <c r="B205" s="11"/>
      <c r="D205" s="9"/>
      <c r="F205" s="9"/>
      <c r="H205" s="9"/>
      <c r="J205" s="33"/>
      <c r="K205" s="68"/>
      <c r="L205" s="33"/>
      <c r="M205" s="43"/>
      <c r="N205" s="44"/>
    </row>
    <row r="206" spans="2:14" s="7" customFormat="1" ht="15" customHeight="1">
      <c r="B206" s="11"/>
      <c r="D206" s="9"/>
      <c r="F206" s="9"/>
      <c r="H206" s="9"/>
      <c r="J206" s="33"/>
      <c r="K206" s="68"/>
      <c r="L206" s="33"/>
      <c r="M206" s="43"/>
      <c r="N206" s="44"/>
    </row>
    <row r="207" spans="2:14" s="7" customFormat="1" ht="15" customHeight="1">
      <c r="B207" s="11"/>
      <c r="D207" s="9"/>
      <c r="F207" s="9"/>
      <c r="H207" s="9"/>
      <c r="J207" s="33"/>
      <c r="K207" s="68"/>
      <c r="L207" s="33"/>
      <c r="M207" s="43"/>
      <c r="N207" s="44"/>
    </row>
    <row r="208" spans="2:14" s="7" customFormat="1" ht="15" customHeight="1">
      <c r="B208" s="11"/>
      <c r="D208" s="9"/>
      <c r="F208" s="9"/>
      <c r="H208" s="9"/>
      <c r="J208" s="33"/>
      <c r="K208" s="68"/>
      <c r="L208" s="33"/>
      <c r="M208" s="43"/>
      <c r="N208" s="44"/>
    </row>
    <row r="209" spans="2:14" s="7" customFormat="1" ht="15" customHeight="1">
      <c r="B209" s="11"/>
      <c r="D209" s="9"/>
      <c r="F209" s="9"/>
      <c r="H209" s="9"/>
      <c r="J209" s="33"/>
      <c r="K209" s="68"/>
      <c r="L209" s="33"/>
      <c r="M209" s="43"/>
      <c r="N209" s="44"/>
    </row>
    <row r="210" spans="2:14" s="7" customFormat="1" ht="15" customHeight="1">
      <c r="B210" s="11"/>
      <c r="D210" s="9"/>
      <c r="F210" s="9"/>
      <c r="H210" s="9"/>
      <c r="J210" s="33"/>
      <c r="K210" s="68"/>
      <c r="L210" s="33"/>
      <c r="M210" s="43"/>
      <c r="N210" s="44"/>
    </row>
    <row r="211" spans="2:14" s="7" customFormat="1" ht="15" customHeight="1">
      <c r="B211" s="11"/>
      <c r="D211" s="9"/>
      <c r="F211" s="9"/>
      <c r="H211" s="9"/>
      <c r="J211" s="33"/>
      <c r="K211" s="68"/>
      <c r="L211" s="33"/>
      <c r="M211" s="43"/>
      <c r="N211" s="44"/>
    </row>
    <row r="212" spans="2:14" s="7" customFormat="1" ht="15" customHeight="1">
      <c r="B212" s="11"/>
      <c r="D212" s="9"/>
      <c r="F212" s="9"/>
      <c r="H212" s="9"/>
      <c r="J212" s="33"/>
      <c r="K212" s="68"/>
      <c r="L212" s="33"/>
      <c r="M212" s="43"/>
      <c r="N212" s="44"/>
    </row>
    <row r="213" spans="2:14" s="7" customFormat="1" ht="15" customHeight="1">
      <c r="B213" s="11"/>
      <c r="D213" s="9"/>
      <c r="F213" s="9"/>
      <c r="H213" s="9"/>
      <c r="J213" s="33"/>
      <c r="K213" s="68"/>
      <c r="L213" s="33"/>
      <c r="M213" s="43"/>
      <c r="N213" s="44"/>
    </row>
    <row r="214" spans="2:14" s="7" customFormat="1" ht="15" customHeight="1">
      <c r="B214" s="11"/>
      <c r="D214" s="9"/>
      <c r="F214" s="9"/>
      <c r="H214" s="9"/>
      <c r="J214" s="33"/>
      <c r="K214" s="68"/>
      <c r="L214" s="33"/>
      <c r="M214" s="43"/>
      <c r="N214" s="44"/>
    </row>
    <row r="215" spans="2:14" s="7" customFormat="1" ht="15" customHeight="1">
      <c r="B215" s="11"/>
      <c r="D215" s="9"/>
      <c r="F215" s="9"/>
      <c r="H215" s="9"/>
      <c r="J215" s="33"/>
      <c r="K215" s="68"/>
      <c r="L215" s="33"/>
      <c r="M215" s="43"/>
      <c r="N215" s="44"/>
    </row>
    <row r="216" spans="2:14" s="7" customFormat="1" ht="15" customHeight="1">
      <c r="B216" s="11"/>
      <c r="D216" s="9"/>
      <c r="F216" s="9"/>
      <c r="H216" s="9"/>
      <c r="J216" s="33"/>
      <c r="K216" s="68"/>
      <c r="L216" s="33"/>
      <c r="M216" s="43"/>
      <c r="N216" s="44"/>
    </row>
    <row r="217" spans="2:14" s="7" customFormat="1" ht="15" customHeight="1">
      <c r="B217" s="11"/>
      <c r="D217" s="9"/>
      <c r="F217" s="9"/>
      <c r="H217" s="9"/>
      <c r="J217" s="33"/>
      <c r="K217" s="68"/>
      <c r="L217" s="33"/>
      <c r="M217" s="43"/>
      <c r="N217" s="44"/>
    </row>
    <row r="218" spans="2:14" s="7" customFormat="1" ht="15" customHeight="1">
      <c r="B218" s="11"/>
      <c r="D218" s="9"/>
      <c r="F218" s="9"/>
      <c r="H218" s="9"/>
      <c r="J218" s="33"/>
      <c r="K218" s="68"/>
      <c r="L218" s="33"/>
      <c r="M218" s="43"/>
      <c r="N218" s="44"/>
    </row>
    <row r="219" spans="2:14" s="7" customFormat="1" ht="15" customHeight="1">
      <c r="B219" s="11"/>
      <c r="D219" s="9"/>
      <c r="F219" s="9"/>
      <c r="H219" s="9"/>
      <c r="J219" s="33"/>
      <c r="K219" s="68"/>
      <c r="L219" s="33"/>
      <c r="M219" s="43"/>
      <c r="N219" s="44"/>
    </row>
    <row r="220" spans="2:14" s="7" customFormat="1" ht="15" customHeight="1">
      <c r="B220" s="11"/>
      <c r="D220" s="9"/>
      <c r="F220" s="9"/>
      <c r="H220" s="9"/>
      <c r="J220" s="33"/>
      <c r="K220" s="68"/>
      <c r="L220" s="33"/>
      <c r="M220" s="43"/>
      <c r="N220" s="44"/>
    </row>
    <row r="221" spans="2:14" s="7" customFormat="1" ht="15" customHeight="1">
      <c r="B221" s="11"/>
      <c r="D221" s="9"/>
      <c r="F221" s="9"/>
      <c r="H221" s="9"/>
      <c r="J221" s="33"/>
      <c r="K221" s="68"/>
      <c r="L221" s="33"/>
      <c r="M221" s="43"/>
      <c r="N221" s="44"/>
    </row>
    <row r="222" spans="2:14" s="7" customFormat="1" ht="15" customHeight="1">
      <c r="B222" s="11"/>
      <c r="D222" s="9"/>
      <c r="F222" s="9"/>
      <c r="H222" s="9"/>
      <c r="J222" s="33"/>
      <c r="K222" s="68"/>
      <c r="L222" s="33"/>
      <c r="M222" s="43"/>
      <c r="N222" s="44"/>
    </row>
    <row r="223" spans="2:14" s="7" customFormat="1" ht="15" customHeight="1">
      <c r="B223" s="11"/>
      <c r="D223" s="9"/>
      <c r="F223" s="9"/>
      <c r="H223" s="9"/>
      <c r="J223" s="33"/>
      <c r="K223" s="68"/>
      <c r="L223" s="33"/>
      <c r="M223" s="43"/>
      <c r="N223" s="44"/>
    </row>
    <row r="224" spans="2:14" s="7" customFormat="1" ht="15" customHeight="1">
      <c r="B224" s="11"/>
      <c r="D224" s="9"/>
      <c r="F224" s="9"/>
      <c r="H224" s="9"/>
      <c r="J224" s="33"/>
      <c r="K224" s="68"/>
      <c r="L224" s="33"/>
      <c r="M224" s="43"/>
      <c r="N224" s="44"/>
    </row>
    <row r="225" spans="2:14" s="7" customFormat="1" ht="15" customHeight="1">
      <c r="B225" s="11"/>
      <c r="D225" s="9"/>
      <c r="F225" s="9"/>
      <c r="H225" s="9"/>
      <c r="J225" s="33"/>
      <c r="K225" s="68"/>
      <c r="L225" s="33"/>
      <c r="M225" s="43"/>
      <c r="N225" s="44"/>
    </row>
    <row r="226" spans="2:14" s="7" customFormat="1" ht="15" customHeight="1">
      <c r="B226" s="11"/>
      <c r="D226" s="9"/>
      <c r="F226" s="9"/>
      <c r="H226" s="9"/>
      <c r="J226" s="33"/>
      <c r="K226" s="68"/>
      <c r="L226" s="33"/>
      <c r="M226" s="43"/>
      <c r="N226" s="44"/>
    </row>
    <row r="227" spans="2:14" s="7" customFormat="1" ht="15" customHeight="1">
      <c r="B227" s="11"/>
      <c r="D227" s="9"/>
      <c r="F227" s="9"/>
      <c r="H227" s="9"/>
      <c r="J227" s="33"/>
      <c r="K227" s="68"/>
      <c r="L227" s="33"/>
      <c r="M227" s="43"/>
      <c r="N227" s="44"/>
    </row>
    <row r="228" spans="2:14" s="7" customFormat="1" ht="15" customHeight="1">
      <c r="B228" s="11"/>
      <c r="D228" s="9"/>
      <c r="F228" s="9"/>
      <c r="H228" s="9"/>
      <c r="J228" s="33"/>
      <c r="K228" s="68"/>
      <c r="L228" s="33"/>
      <c r="M228" s="43"/>
      <c r="N228" s="44"/>
    </row>
    <row r="229" spans="2:14" s="7" customFormat="1" ht="15" customHeight="1">
      <c r="B229" s="11"/>
      <c r="D229" s="9"/>
      <c r="F229" s="9"/>
      <c r="H229" s="9"/>
      <c r="J229" s="33"/>
      <c r="K229" s="68"/>
      <c r="L229" s="33"/>
      <c r="M229" s="43"/>
      <c r="N229" s="44"/>
    </row>
    <row r="230" spans="2:14" s="7" customFormat="1" ht="15" customHeight="1">
      <c r="B230" s="11"/>
      <c r="D230" s="9"/>
      <c r="F230" s="9"/>
      <c r="H230" s="9"/>
      <c r="J230" s="33"/>
      <c r="K230" s="68"/>
      <c r="L230" s="33"/>
      <c r="M230" s="43"/>
      <c r="N230" s="44"/>
    </row>
    <row r="231" spans="2:14" s="7" customFormat="1" ht="15" customHeight="1">
      <c r="B231" s="11"/>
      <c r="D231" s="9"/>
      <c r="F231" s="9"/>
      <c r="H231" s="9"/>
      <c r="J231" s="33"/>
      <c r="K231" s="68"/>
      <c r="L231" s="33"/>
      <c r="M231" s="43"/>
      <c r="N231" s="44"/>
    </row>
    <row r="232" spans="2:14" s="7" customFormat="1" ht="15" customHeight="1">
      <c r="B232" s="11"/>
      <c r="D232" s="9"/>
      <c r="F232" s="9"/>
      <c r="H232" s="9"/>
      <c r="J232" s="33"/>
      <c r="K232" s="68"/>
      <c r="L232" s="33"/>
      <c r="M232" s="43"/>
      <c r="N232" s="44"/>
    </row>
    <row r="233" spans="2:14" s="7" customFormat="1" ht="15" customHeight="1">
      <c r="B233" s="11"/>
      <c r="D233" s="9"/>
      <c r="F233" s="9"/>
      <c r="H233" s="9"/>
      <c r="J233" s="33"/>
      <c r="K233" s="68"/>
      <c r="L233" s="33"/>
      <c r="M233" s="43"/>
      <c r="N233" s="44"/>
    </row>
    <row r="234" spans="2:14" s="7" customFormat="1" ht="15" customHeight="1">
      <c r="B234" s="11"/>
      <c r="D234" s="9"/>
      <c r="F234" s="9"/>
      <c r="H234" s="9"/>
      <c r="J234" s="33"/>
      <c r="K234" s="68"/>
      <c r="L234" s="33"/>
      <c r="M234" s="43"/>
      <c r="N234" s="44"/>
    </row>
    <row r="235" spans="2:14" s="7" customFormat="1" ht="15" customHeight="1">
      <c r="B235" s="11"/>
      <c r="D235" s="9"/>
      <c r="F235" s="9"/>
      <c r="H235" s="9"/>
      <c r="J235" s="33"/>
      <c r="K235" s="68"/>
      <c r="L235" s="33"/>
      <c r="M235" s="43"/>
      <c r="N235" s="44"/>
    </row>
    <row r="236" spans="2:14" s="7" customFormat="1" ht="15" customHeight="1">
      <c r="B236" s="11"/>
      <c r="D236" s="9"/>
      <c r="F236" s="9"/>
      <c r="H236" s="9"/>
      <c r="J236" s="33"/>
      <c r="K236" s="68"/>
      <c r="L236" s="33"/>
      <c r="M236" s="43"/>
      <c r="N236" s="44"/>
    </row>
    <row r="237" spans="2:14" s="7" customFormat="1" ht="15" customHeight="1">
      <c r="B237" s="11"/>
      <c r="D237" s="9"/>
      <c r="F237" s="9"/>
      <c r="H237" s="9"/>
      <c r="J237" s="33"/>
      <c r="K237" s="68"/>
      <c r="L237" s="33"/>
      <c r="M237" s="43"/>
      <c r="N237" s="44"/>
    </row>
    <row r="238" spans="2:14" s="7" customFormat="1" ht="15" customHeight="1">
      <c r="B238" s="11"/>
      <c r="D238" s="9"/>
      <c r="F238" s="9"/>
      <c r="H238" s="9"/>
      <c r="J238" s="33"/>
      <c r="K238" s="68"/>
      <c r="L238" s="33"/>
      <c r="M238" s="43"/>
      <c r="N238" s="44"/>
    </row>
    <row r="239" spans="2:14" s="7" customFormat="1" ht="15" customHeight="1">
      <c r="B239" s="11"/>
      <c r="D239" s="9"/>
      <c r="F239" s="9"/>
      <c r="H239" s="9"/>
      <c r="J239" s="33"/>
      <c r="K239" s="68"/>
      <c r="L239" s="33"/>
      <c r="M239" s="43"/>
      <c r="N239" s="44"/>
    </row>
    <row r="240" spans="2:14" s="7" customFormat="1" ht="15" customHeight="1">
      <c r="B240" s="11"/>
      <c r="D240" s="9"/>
      <c r="F240" s="9"/>
      <c r="H240" s="9"/>
      <c r="J240" s="33"/>
      <c r="K240" s="68"/>
      <c r="L240" s="33"/>
      <c r="M240" s="43"/>
      <c r="N240" s="44"/>
    </row>
    <row r="241" spans="2:14" s="7" customFormat="1" ht="15" customHeight="1">
      <c r="B241" s="11"/>
      <c r="D241" s="9"/>
      <c r="F241" s="9"/>
      <c r="H241" s="9"/>
      <c r="J241" s="33"/>
      <c r="K241" s="68"/>
      <c r="L241" s="33"/>
      <c r="M241" s="43"/>
      <c r="N241" s="44"/>
    </row>
    <row r="242" spans="2:14" s="7" customFormat="1" ht="15" customHeight="1">
      <c r="B242" s="11"/>
      <c r="D242" s="9"/>
      <c r="F242" s="9"/>
      <c r="H242" s="9"/>
      <c r="J242" s="33"/>
      <c r="K242" s="68"/>
      <c r="L242" s="33"/>
      <c r="M242" s="43"/>
      <c r="N242" s="44"/>
    </row>
    <row r="243" spans="2:14" s="7" customFormat="1" ht="15" customHeight="1">
      <c r="B243" s="11"/>
      <c r="D243" s="9"/>
      <c r="F243" s="9"/>
      <c r="H243" s="9"/>
      <c r="J243" s="33"/>
      <c r="K243" s="68"/>
      <c r="L243" s="33"/>
      <c r="M243" s="43"/>
      <c r="N243" s="44"/>
    </row>
    <row r="244" spans="2:14" s="7" customFormat="1" ht="15" customHeight="1">
      <c r="B244" s="11"/>
      <c r="D244" s="9"/>
      <c r="F244" s="9"/>
      <c r="H244" s="9"/>
      <c r="J244" s="33"/>
      <c r="K244" s="68"/>
      <c r="L244" s="33"/>
      <c r="M244" s="43"/>
      <c r="N244" s="44"/>
    </row>
    <row r="245" spans="2:14" s="7" customFormat="1" ht="15" customHeight="1">
      <c r="B245" s="11"/>
      <c r="D245" s="9"/>
      <c r="F245" s="9"/>
      <c r="H245" s="9"/>
      <c r="J245" s="33"/>
      <c r="K245" s="68"/>
      <c r="L245" s="33"/>
      <c r="M245" s="43"/>
      <c r="N245" s="44"/>
    </row>
    <row r="246" spans="2:14" s="7" customFormat="1" ht="15" customHeight="1">
      <c r="B246" s="11"/>
      <c r="D246" s="9"/>
      <c r="F246" s="9"/>
      <c r="H246" s="9"/>
      <c r="J246" s="33"/>
      <c r="K246" s="68"/>
      <c r="L246" s="33"/>
      <c r="M246" s="43"/>
      <c r="N246" s="44"/>
    </row>
    <row r="247" spans="2:14" s="7" customFormat="1" ht="15" customHeight="1">
      <c r="B247" s="11"/>
      <c r="D247" s="9"/>
      <c r="F247" s="9"/>
      <c r="H247" s="9"/>
      <c r="J247" s="33"/>
      <c r="K247" s="68"/>
      <c r="L247" s="33"/>
      <c r="M247" s="43"/>
      <c r="N247" s="44"/>
    </row>
    <row r="248" spans="2:14" s="7" customFormat="1" ht="15" customHeight="1">
      <c r="B248" s="11"/>
      <c r="D248" s="9"/>
      <c r="F248" s="9"/>
      <c r="H248" s="9"/>
      <c r="J248" s="33"/>
      <c r="K248" s="68"/>
      <c r="L248" s="33"/>
      <c r="M248" s="43"/>
      <c r="N248" s="44"/>
    </row>
    <row r="249" spans="2:14" s="7" customFormat="1" ht="15" customHeight="1">
      <c r="B249" s="11"/>
      <c r="D249" s="9"/>
      <c r="F249" s="9"/>
      <c r="H249" s="9"/>
      <c r="J249" s="33"/>
      <c r="K249" s="68"/>
      <c r="L249" s="33"/>
      <c r="M249" s="43"/>
      <c r="N249" s="44"/>
    </row>
    <row r="250" spans="2:14" s="7" customFormat="1" ht="15" customHeight="1">
      <c r="B250" s="11"/>
      <c r="D250" s="9"/>
      <c r="F250" s="9"/>
      <c r="H250" s="9"/>
      <c r="J250" s="33"/>
      <c r="K250" s="68"/>
      <c r="L250" s="33"/>
      <c r="M250" s="43"/>
      <c r="N250" s="44"/>
    </row>
    <row r="251" spans="2:14" s="7" customFormat="1" ht="15" customHeight="1">
      <c r="B251" s="11"/>
      <c r="D251" s="9"/>
      <c r="F251" s="9"/>
      <c r="H251" s="9"/>
      <c r="J251" s="33"/>
      <c r="K251" s="68"/>
      <c r="L251" s="33"/>
      <c r="M251" s="43"/>
      <c r="N251" s="44"/>
    </row>
    <row r="252" spans="2:14" s="7" customFormat="1" ht="15" customHeight="1">
      <c r="B252" s="11"/>
      <c r="D252" s="9"/>
      <c r="F252" s="9"/>
      <c r="H252" s="9"/>
      <c r="J252" s="33"/>
      <c r="K252" s="68"/>
      <c r="L252" s="33"/>
      <c r="M252" s="43"/>
      <c r="N252" s="44"/>
    </row>
    <row r="253" spans="2:14" s="7" customFormat="1" ht="15" customHeight="1">
      <c r="B253" s="11"/>
      <c r="D253" s="9"/>
      <c r="F253" s="9"/>
      <c r="H253" s="9"/>
      <c r="J253" s="33"/>
      <c r="K253" s="68"/>
      <c r="L253" s="33"/>
      <c r="M253" s="43"/>
      <c r="N253" s="44"/>
    </row>
    <row r="254" spans="2:14" s="7" customFormat="1" ht="15" customHeight="1">
      <c r="B254" s="11"/>
      <c r="D254" s="9"/>
      <c r="F254" s="9"/>
      <c r="H254" s="9"/>
      <c r="J254" s="33"/>
      <c r="K254" s="68"/>
      <c r="L254" s="33"/>
      <c r="M254" s="43"/>
      <c r="N254" s="44"/>
    </row>
    <row r="255" spans="2:14" s="7" customFormat="1" ht="15" customHeight="1">
      <c r="B255" s="11"/>
      <c r="D255" s="9"/>
      <c r="F255" s="9"/>
      <c r="H255" s="9"/>
      <c r="J255" s="33"/>
      <c r="K255" s="68"/>
      <c r="L255" s="33"/>
      <c r="M255" s="43"/>
      <c r="N255" s="44"/>
    </row>
    <row r="256" spans="2:14" s="7" customFormat="1" ht="15" customHeight="1">
      <c r="B256" s="11"/>
      <c r="D256" s="9"/>
      <c r="F256" s="9"/>
      <c r="H256" s="9"/>
      <c r="J256" s="33"/>
      <c r="K256" s="68"/>
      <c r="L256" s="33"/>
      <c r="M256" s="43"/>
      <c r="N256" s="44"/>
    </row>
    <row r="257" spans="2:14" s="7" customFormat="1" ht="15" customHeight="1">
      <c r="B257" s="11"/>
      <c r="D257" s="9"/>
      <c r="F257" s="9"/>
      <c r="H257" s="9"/>
      <c r="J257" s="33"/>
      <c r="K257" s="68"/>
      <c r="L257" s="33"/>
      <c r="M257" s="43"/>
      <c r="N257" s="44"/>
    </row>
    <row r="258" spans="2:14" s="7" customFormat="1" ht="15" customHeight="1">
      <c r="B258" s="11"/>
      <c r="D258" s="9"/>
      <c r="F258" s="9"/>
      <c r="H258" s="9"/>
      <c r="J258" s="33"/>
      <c r="K258" s="68"/>
      <c r="L258" s="33"/>
      <c r="M258" s="43"/>
      <c r="N258" s="44"/>
    </row>
    <row r="259" spans="2:14" s="7" customFormat="1" ht="15" customHeight="1">
      <c r="B259" s="11"/>
      <c r="D259" s="9"/>
      <c r="F259" s="9"/>
      <c r="H259" s="9"/>
      <c r="J259" s="33"/>
      <c r="K259" s="68"/>
      <c r="L259" s="33"/>
      <c r="M259" s="43"/>
      <c r="N259" s="44"/>
    </row>
    <row r="260" spans="2:14" s="7" customFormat="1" ht="15" customHeight="1">
      <c r="B260" s="11"/>
      <c r="D260" s="9"/>
      <c r="F260" s="9"/>
      <c r="H260" s="9"/>
      <c r="J260" s="33"/>
      <c r="K260" s="68"/>
      <c r="L260" s="33"/>
      <c r="M260" s="43"/>
      <c r="N260" s="44"/>
    </row>
    <row r="261" spans="2:14" s="7" customFormat="1" ht="15" customHeight="1">
      <c r="B261" s="11"/>
      <c r="D261" s="9"/>
      <c r="F261" s="9"/>
      <c r="H261" s="9"/>
      <c r="J261" s="33"/>
      <c r="K261" s="68"/>
      <c r="L261" s="33"/>
      <c r="M261" s="43"/>
      <c r="N261" s="44"/>
    </row>
    <row r="262" spans="2:14" s="7" customFormat="1" ht="15" customHeight="1">
      <c r="B262" s="11"/>
      <c r="D262" s="9"/>
      <c r="F262" s="9"/>
      <c r="H262" s="9"/>
      <c r="J262" s="33"/>
      <c r="K262" s="68"/>
      <c r="L262" s="33"/>
      <c r="M262" s="43"/>
      <c r="N262" s="44"/>
    </row>
    <row r="263" spans="2:14" s="7" customFormat="1" ht="15" customHeight="1">
      <c r="B263" s="11"/>
      <c r="D263" s="9"/>
      <c r="F263" s="9"/>
      <c r="H263" s="9"/>
      <c r="J263" s="33"/>
      <c r="K263" s="68"/>
      <c r="L263" s="33"/>
      <c r="M263" s="43"/>
      <c r="N263" s="44"/>
    </row>
    <row r="264" spans="2:14" s="7" customFormat="1" ht="15" customHeight="1">
      <c r="B264" s="11"/>
      <c r="D264" s="9"/>
      <c r="F264" s="9"/>
      <c r="H264" s="9"/>
      <c r="J264" s="33"/>
      <c r="K264" s="68"/>
      <c r="L264" s="33"/>
      <c r="M264" s="43"/>
      <c r="N264" s="44"/>
    </row>
    <row r="265" spans="2:14" s="7" customFormat="1" ht="15" customHeight="1">
      <c r="B265" s="11"/>
      <c r="D265" s="9"/>
      <c r="F265" s="9"/>
      <c r="H265" s="9"/>
      <c r="J265" s="33"/>
      <c r="K265" s="68"/>
      <c r="L265" s="33"/>
      <c r="M265" s="43"/>
      <c r="N265" s="44"/>
    </row>
    <row r="266" spans="2:14" s="7" customFormat="1" ht="15" customHeight="1">
      <c r="B266" s="11"/>
      <c r="D266" s="9"/>
      <c r="F266" s="9"/>
      <c r="H266" s="9"/>
      <c r="J266" s="33"/>
      <c r="K266" s="68"/>
      <c r="L266" s="33"/>
      <c r="M266" s="43"/>
      <c r="N266" s="44"/>
    </row>
    <row r="267" spans="2:14" s="7" customFormat="1" ht="15" customHeight="1">
      <c r="B267" s="11"/>
      <c r="D267" s="9"/>
      <c r="F267" s="9"/>
      <c r="H267" s="9"/>
      <c r="J267" s="33"/>
      <c r="K267" s="68"/>
      <c r="L267" s="33"/>
      <c r="M267" s="43"/>
      <c r="N267" s="44"/>
    </row>
    <row r="268" spans="2:14" s="7" customFormat="1" ht="15" customHeight="1">
      <c r="B268" s="11"/>
      <c r="D268" s="9"/>
      <c r="F268" s="9"/>
      <c r="H268" s="9"/>
      <c r="J268" s="33"/>
      <c r="K268" s="68"/>
      <c r="L268" s="33"/>
      <c r="M268" s="43"/>
      <c r="N268" s="44"/>
    </row>
    <row r="269" spans="2:14" s="7" customFormat="1" ht="15" customHeight="1">
      <c r="B269" s="11"/>
      <c r="D269" s="9"/>
      <c r="F269" s="9"/>
      <c r="H269" s="9"/>
      <c r="J269" s="33"/>
      <c r="K269" s="68"/>
      <c r="L269" s="33"/>
      <c r="M269" s="43"/>
      <c r="N269" s="44"/>
    </row>
    <row r="270" spans="2:14" s="7" customFormat="1" ht="15" customHeight="1">
      <c r="B270" s="11"/>
      <c r="D270" s="9"/>
      <c r="F270" s="9"/>
      <c r="H270" s="9"/>
      <c r="J270" s="33"/>
      <c r="K270" s="68"/>
      <c r="L270" s="33"/>
      <c r="M270" s="43"/>
      <c r="N270" s="44"/>
    </row>
    <row r="271" spans="2:14" s="7" customFormat="1" ht="15" customHeight="1">
      <c r="B271" s="11"/>
      <c r="D271" s="9"/>
      <c r="F271" s="9"/>
      <c r="H271" s="9"/>
      <c r="J271" s="33"/>
      <c r="K271" s="68"/>
      <c r="L271" s="33"/>
      <c r="M271" s="43"/>
      <c r="N271" s="44"/>
    </row>
    <row r="272" spans="2:14" s="7" customFormat="1" ht="15" customHeight="1">
      <c r="B272" s="11"/>
      <c r="D272" s="9"/>
      <c r="F272" s="9"/>
      <c r="H272" s="9"/>
      <c r="J272" s="33"/>
      <c r="K272" s="68"/>
      <c r="L272" s="33"/>
      <c r="M272" s="43"/>
      <c r="N272" s="44"/>
    </row>
    <row r="273" spans="2:14" s="7" customFormat="1" ht="15" customHeight="1">
      <c r="B273" s="11"/>
      <c r="D273" s="9"/>
      <c r="F273" s="9"/>
      <c r="H273" s="9"/>
      <c r="J273" s="33"/>
      <c r="K273" s="68"/>
      <c r="L273" s="33"/>
      <c r="M273" s="43"/>
      <c r="N273" s="44"/>
    </row>
    <row r="274" spans="2:14" s="7" customFormat="1" ht="15" customHeight="1">
      <c r="B274" s="11"/>
      <c r="D274" s="9"/>
      <c r="F274" s="9"/>
      <c r="H274" s="9"/>
      <c r="J274" s="33"/>
      <c r="K274" s="68"/>
      <c r="L274" s="33"/>
      <c r="M274" s="43"/>
      <c r="N274" s="44"/>
    </row>
    <row r="275" spans="2:14" s="7" customFormat="1" ht="15" customHeight="1">
      <c r="B275" s="11"/>
      <c r="D275" s="9"/>
      <c r="F275" s="9"/>
      <c r="H275" s="9"/>
      <c r="J275" s="33"/>
      <c r="K275" s="68"/>
      <c r="L275" s="33"/>
      <c r="M275" s="43"/>
      <c r="N275" s="44"/>
    </row>
    <row r="276" spans="2:14" s="7" customFormat="1" ht="15" customHeight="1">
      <c r="B276" s="11"/>
      <c r="D276" s="9"/>
      <c r="F276" s="9"/>
      <c r="H276" s="9"/>
      <c r="J276" s="33"/>
      <c r="K276" s="68"/>
      <c r="L276" s="33"/>
      <c r="M276" s="43"/>
      <c r="N276" s="44"/>
    </row>
    <row r="277" spans="2:14" s="7" customFormat="1" ht="15" customHeight="1">
      <c r="B277" s="11"/>
      <c r="D277" s="9"/>
      <c r="F277" s="9"/>
      <c r="H277" s="9"/>
      <c r="J277" s="33"/>
      <c r="K277" s="68"/>
      <c r="L277" s="33"/>
      <c r="M277" s="43"/>
      <c r="N277" s="44"/>
    </row>
    <row r="278" spans="2:14" s="7" customFormat="1" ht="15" customHeight="1">
      <c r="B278" s="11"/>
      <c r="D278" s="9"/>
      <c r="F278" s="9"/>
      <c r="H278" s="9"/>
      <c r="J278" s="33"/>
      <c r="K278" s="68"/>
      <c r="L278" s="33"/>
      <c r="M278" s="43"/>
      <c r="N278" s="44"/>
    </row>
    <row r="279" spans="2:14" s="7" customFormat="1" ht="15" customHeight="1">
      <c r="B279" s="11"/>
      <c r="D279" s="9"/>
      <c r="F279" s="9"/>
      <c r="H279" s="9"/>
      <c r="J279" s="33"/>
      <c r="K279" s="68"/>
      <c r="L279" s="33"/>
      <c r="M279" s="43"/>
      <c r="N279" s="44"/>
    </row>
    <row r="280" spans="2:14" s="7" customFormat="1" ht="15" customHeight="1">
      <c r="B280" s="11"/>
      <c r="D280" s="9"/>
      <c r="F280" s="9"/>
      <c r="H280" s="9"/>
      <c r="J280" s="33"/>
      <c r="K280" s="68"/>
      <c r="L280" s="33"/>
      <c r="M280" s="43"/>
      <c r="N280" s="44"/>
    </row>
    <row r="281" spans="2:14" s="7" customFormat="1" ht="15" customHeight="1">
      <c r="B281" s="11"/>
      <c r="D281" s="9"/>
      <c r="F281" s="9"/>
      <c r="H281" s="9"/>
      <c r="J281" s="33"/>
      <c r="K281" s="68"/>
      <c r="L281" s="33"/>
      <c r="M281" s="43"/>
      <c r="N281" s="44"/>
    </row>
    <row r="282" spans="2:14" s="7" customFormat="1" ht="15" customHeight="1">
      <c r="B282" s="11"/>
      <c r="D282" s="9"/>
      <c r="F282" s="9"/>
      <c r="H282" s="9"/>
      <c r="J282" s="33"/>
      <c r="K282" s="68"/>
      <c r="L282" s="33"/>
      <c r="M282" s="43"/>
      <c r="N282" s="44"/>
    </row>
    <row r="283" spans="2:14" s="7" customFormat="1" ht="15" customHeight="1">
      <c r="B283" s="11"/>
      <c r="D283" s="9"/>
      <c r="F283" s="9"/>
      <c r="H283" s="9"/>
      <c r="J283" s="33"/>
      <c r="K283" s="68"/>
      <c r="L283" s="33"/>
      <c r="M283" s="43"/>
      <c r="N283" s="44"/>
    </row>
    <row r="284" spans="2:14" s="7" customFormat="1" ht="15" customHeight="1">
      <c r="B284" s="11"/>
      <c r="D284" s="9"/>
      <c r="F284" s="9"/>
      <c r="H284" s="9"/>
      <c r="J284" s="33"/>
      <c r="K284" s="68"/>
      <c r="L284" s="33"/>
      <c r="M284" s="43"/>
      <c r="N284" s="44"/>
    </row>
    <row r="285" spans="2:14" s="7" customFormat="1" ht="15" customHeight="1">
      <c r="B285" s="11"/>
      <c r="D285" s="9"/>
      <c r="F285" s="9"/>
      <c r="H285" s="9"/>
      <c r="J285" s="33"/>
      <c r="K285" s="68"/>
      <c r="L285" s="33"/>
      <c r="M285" s="43"/>
      <c r="N285" s="44"/>
    </row>
    <row r="286" spans="2:14" s="7" customFormat="1" ht="15" customHeight="1">
      <c r="B286" s="11"/>
      <c r="D286" s="9"/>
      <c r="F286" s="9"/>
      <c r="H286" s="9"/>
      <c r="J286" s="33"/>
      <c r="K286" s="68"/>
      <c r="L286" s="33"/>
      <c r="M286" s="43"/>
      <c r="N286" s="44"/>
    </row>
    <row r="287" spans="2:14" s="7" customFormat="1" ht="15" customHeight="1">
      <c r="B287" s="11"/>
      <c r="D287" s="9"/>
      <c r="F287" s="9"/>
      <c r="H287" s="9"/>
      <c r="J287" s="33"/>
      <c r="K287" s="68"/>
      <c r="L287" s="33"/>
      <c r="M287" s="43"/>
      <c r="N287" s="44"/>
    </row>
    <row r="288" spans="2:14" s="7" customFormat="1" ht="15" customHeight="1">
      <c r="B288" s="11"/>
      <c r="D288" s="9"/>
      <c r="F288" s="9"/>
      <c r="H288" s="9"/>
      <c r="J288" s="33"/>
      <c r="K288" s="68"/>
      <c r="L288" s="33"/>
      <c r="M288" s="43"/>
      <c r="N288" s="44"/>
    </row>
    <row r="289" spans="2:14" s="7" customFormat="1" ht="15" customHeight="1">
      <c r="B289" s="11"/>
      <c r="D289" s="9"/>
      <c r="F289" s="9"/>
      <c r="H289" s="9"/>
      <c r="J289" s="33"/>
      <c r="K289" s="68"/>
      <c r="L289" s="33"/>
      <c r="M289" s="43"/>
      <c r="N289" s="44"/>
    </row>
    <row r="290" spans="2:14" s="7" customFormat="1" ht="15" customHeight="1">
      <c r="B290" s="11"/>
      <c r="D290" s="9"/>
      <c r="F290" s="9"/>
      <c r="H290" s="9"/>
      <c r="J290" s="33"/>
      <c r="K290" s="68"/>
      <c r="L290" s="33"/>
      <c r="M290" s="43"/>
      <c r="N290" s="44"/>
    </row>
    <row r="291" spans="2:14" s="7" customFormat="1" ht="15" customHeight="1">
      <c r="B291" s="11"/>
      <c r="D291" s="9"/>
      <c r="F291" s="9"/>
      <c r="H291" s="9"/>
      <c r="J291" s="33"/>
      <c r="K291" s="68"/>
      <c r="L291" s="33"/>
      <c r="M291" s="43"/>
      <c r="N291" s="44"/>
    </row>
    <row r="292" spans="2:14" s="7" customFormat="1" ht="15" customHeight="1">
      <c r="B292" s="11"/>
      <c r="D292" s="9"/>
      <c r="F292" s="9"/>
      <c r="H292" s="9"/>
      <c r="J292" s="33"/>
      <c r="K292" s="68"/>
      <c r="L292" s="33"/>
      <c r="M292" s="43"/>
      <c r="N292" s="44"/>
    </row>
    <row r="293" spans="2:14" s="7" customFormat="1" ht="15" customHeight="1">
      <c r="B293" s="11"/>
      <c r="D293" s="9"/>
      <c r="F293" s="9"/>
      <c r="H293" s="9"/>
      <c r="J293" s="33"/>
      <c r="K293" s="68"/>
      <c r="L293" s="33"/>
      <c r="M293" s="43"/>
      <c r="N293" s="44"/>
    </row>
    <row r="294" spans="2:14" s="7" customFormat="1" ht="15" customHeight="1">
      <c r="B294" s="11"/>
      <c r="D294" s="9"/>
      <c r="F294" s="9"/>
      <c r="H294" s="9"/>
      <c r="J294" s="33"/>
      <c r="K294" s="68"/>
      <c r="L294" s="33"/>
      <c r="M294" s="43"/>
      <c r="N294" s="44"/>
    </row>
    <row r="295" spans="2:14" s="7" customFormat="1" ht="15" customHeight="1">
      <c r="B295" s="11"/>
      <c r="D295" s="9"/>
      <c r="F295" s="9"/>
      <c r="H295" s="9"/>
      <c r="J295" s="33"/>
      <c r="K295" s="68"/>
      <c r="L295" s="33"/>
      <c r="M295" s="43"/>
      <c r="N295" s="44"/>
    </row>
    <row r="296" spans="2:14" s="7" customFormat="1" ht="15" customHeight="1">
      <c r="B296" s="11"/>
      <c r="D296" s="9"/>
      <c r="F296" s="9"/>
      <c r="H296" s="9"/>
      <c r="J296" s="33"/>
      <c r="K296" s="68"/>
      <c r="L296" s="33"/>
      <c r="M296" s="43"/>
      <c r="N296" s="44"/>
    </row>
    <row r="297" spans="2:14" s="7" customFormat="1" ht="15" customHeight="1">
      <c r="B297" s="11"/>
      <c r="D297" s="9"/>
      <c r="F297" s="9"/>
      <c r="H297" s="9"/>
      <c r="J297" s="33"/>
      <c r="K297" s="68"/>
      <c r="L297" s="33"/>
      <c r="M297" s="43"/>
      <c r="N297" s="44"/>
    </row>
    <row r="298" spans="2:14" s="7" customFormat="1" ht="15" customHeight="1">
      <c r="B298" s="11"/>
      <c r="D298" s="9"/>
      <c r="F298" s="9"/>
      <c r="H298" s="9"/>
      <c r="J298" s="33"/>
      <c r="K298" s="68"/>
      <c r="L298" s="33"/>
      <c r="M298" s="43"/>
      <c r="N298" s="44"/>
    </row>
    <row r="299" spans="2:14" s="7" customFormat="1" ht="15" customHeight="1">
      <c r="B299" s="11"/>
      <c r="D299" s="9"/>
      <c r="F299" s="9"/>
      <c r="H299" s="9"/>
      <c r="J299" s="33"/>
      <c r="K299" s="68"/>
      <c r="L299" s="33"/>
      <c r="M299" s="43"/>
      <c r="N299" s="44"/>
    </row>
    <row r="300" spans="2:14" s="7" customFormat="1" ht="15" customHeight="1">
      <c r="B300" s="11"/>
      <c r="D300" s="9"/>
      <c r="F300" s="9"/>
      <c r="H300" s="9"/>
      <c r="J300" s="33"/>
      <c r="K300" s="68"/>
      <c r="L300" s="33"/>
      <c r="M300" s="43"/>
      <c r="N300" s="44"/>
    </row>
    <row r="301" spans="2:14" s="7" customFormat="1" ht="15" customHeight="1">
      <c r="B301" s="11"/>
      <c r="D301" s="9"/>
      <c r="F301" s="9"/>
      <c r="H301" s="9"/>
      <c r="J301" s="33"/>
      <c r="K301" s="68"/>
      <c r="L301" s="33"/>
      <c r="M301" s="43"/>
      <c r="N301" s="44"/>
    </row>
    <row r="302" spans="2:14" s="7" customFormat="1" ht="15" customHeight="1">
      <c r="B302" s="11"/>
      <c r="D302" s="9"/>
      <c r="F302" s="9"/>
      <c r="H302" s="9"/>
      <c r="J302" s="33"/>
      <c r="K302" s="68"/>
      <c r="L302" s="33"/>
      <c r="M302" s="43"/>
      <c r="N302" s="44"/>
    </row>
    <row r="303" spans="2:14" s="7" customFormat="1" ht="15" customHeight="1">
      <c r="B303" s="11"/>
      <c r="D303" s="9"/>
      <c r="F303" s="9"/>
      <c r="H303" s="9"/>
      <c r="J303" s="33"/>
      <c r="K303" s="68"/>
      <c r="L303" s="33"/>
      <c r="M303" s="43"/>
      <c r="N303" s="44"/>
    </row>
    <row r="304" spans="2:14" s="7" customFormat="1" ht="15" customHeight="1">
      <c r="B304" s="11"/>
      <c r="D304" s="9"/>
      <c r="F304" s="9"/>
      <c r="H304" s="9"/>
      <c r="J304" s="33"/>
      <c r="K304" s="68"/>
      <c r="L304" s="33"/>
      <c r="M304" s="43"/>
      <c r="N304" s="44"/>
    </row>
    <row r="305" spans="2:14" s="7" customFormat="1" ht="15" customHeight="1">
      <c r="B305" s="11"/>
      <c r="D305" s="9"/>
      <c r="F305" s="9"/>
      <c r="H305" s="9"/>
      <c r="J305" s="33"/>
      <c r="K305" s="68"/>
      <c r="L305" s="33"/>
      <c r="M305" s="43"/>
      <c r="N305" s="44"/>
    </row>
    <row r="306" spans="2:14" s="7" customFormat="1" ht="15" customHeight="1">
      <c r="B306" s="11"/>
      <c r="D306" s="9"/>
      <c r="F306" s="9"/>
      <c r="H306" s="9"/>
      <c r="J306" s="33"/>
      <c r="K306" s="68"/>
      <c r="L306" s="33"/>
      <c r="M306" s="43"/>
      <c r="N306" s="44"/>
    </row>
    <row r="307" spans="2:14" s="7" customFormat="1" ht="15" customHeight="1">
      <c r="B307" s="11"/>
      <c r="D307" s="9"/>
      <c r="F307" s="9"/>
      <c r="H307" s="9"/>
      <c r="J307" s="33"/>
      <c r="K307" s="68"/>
      <c r="L307" s="33"/>
      <c r="M307" s="43"/>
      <c r="N307" s="44"/>
    </row>
    <row r="308" spans="2:14" s="7" customFormat="1" ht="15" customHeight="1">
      <c r="B308" s="11"/>
      <c r="D308" s="9"/>
      <c r="F308" s="9"/>
      <c r="H308" s="9"/>
      <c r="J308" s="33"/>
      <c r="K308" s="68"/>
      <c r="L308" s="33"/>
      <c r="M308" s="43"/>
      <c r="N308" s="44"/>
    </row>
    <row r="309" spans="2:14" s="7" customFormat="1" ht="15" customHeight="1">
      <c r="B309" s="11"/>
      <c r="D309" s="9"/>
      <c r="F309" s="9"/>
      <c r="H309" s="9"/>
      <c r="J309" s="33"/>
      <c r="K309" s="68"/>
      <c r="L309" s="33"/>
      <c r="M309" s="43"/>
      <c r="N309" s="44"/>
    </row>
    <row r="310" spans="2:14" s="7" customFormat="1" ht="15" customHeight="1">
      <c r="B310" s="11"/>
      <c r="D310" s="9"/>
      <c r="F310" s="9"/>
      <c r="H310" s="9"/>
      <c r="J310" s="33"/>
      <c r="K310" s="68"/>
      <c r="L310" s="33"/>
      <c r="M310" s="43"/>
      <c r="N310" s="44"/>
    </row>
    <row r="311" spans="2:14" s="7" customFormat="1" ht="15" customHeight="1">
      <c r="B311" s="11"/>
      <c r="D311" s="9"/>
      <c r="F311" s="9"/>
      <c r="H311" s="9"/>
      <c r="J311" s="33"/>
      <c r="K311" s="68"/>
      <c r="L311" s="33"/>
      <c r="M311" s="43"/>
      <c r="N311" s="44"/>
    </row>
    <row r="312" spans="2:14" s="7" customFormat="1" ht="15" customHeight="1">
      <c r="B312" s="11"/>
      <c r="D312" s="9"/>
      <c r="F312" s="9"/>
      <c r="H312" s="9"/>
      <c r="J312" s="33"/>
      <c r="K312" s="68"/>
      <c r="L312" s="33"/>
      <c r="M312" s="43"/>
      <c r="N312" s="44"/>
    </row>
    <row r="313" spans="2:14" s="7" customFormat="1" ht="15" customHeight="1">
      <c r="B313" s="11"/>
      <c r="D313" s="9"/>
      <c r="F313" s="9"/>
      <c r="H313" s="9"/>
      <c r="J313" s="33"/>
      <c r="K313" s="68"/>
      <c r="L313" s="33"/>
      <c r="M313" s="43"/>
      <c r="N313" s="44"/>
    </row>
    <row r="314" spans="2:14" s="7" customFormat="1" ht="15" customHeight="1">
      <c r="B314" s="11"/>
      <c r="D314" s="9"/>
      <c r="F314" s="9"/>
      <c r="H314" s="9"/>
      <c r="J314" s="33"/>
      <c r="K314" s="68"/>
      <c r="L314" s="33"/>
      <c r="M314" s="43"/>
      <c r="N314" s="44"/>
    </row>
    <row r="315" spans="2:14" s="7" customFormat="1" ht="15" customHeight="1">
      <c r="B315" s="11"/>
      <c r="D315" s="9"/>
      <c r="F315" s="9"/>
      <c r="H315" s="9"/>
      <c r="J315" s="33"/>
      <c r="K315" s="68"/>
      <c r="L315" s="33"/>
      <c r="M315" s="43"/>
      <c r="N315" s="44"/>
    </row>
    <row r="316" spans="2:14" s="7" customFormat="1" ht="15" customHeight="1">
      <c r="B316" s="11"/>
      <c r="D316" s="9"/>
      <c r="F316" s="9"/>
      <c r="H316" s="9"/>
      <c r="J316" s="33"/>
      <c r="K316" s="68"/>
      <c r="L316" s="33"/>
      <c r="M316" s="43"/>
      <c r="N316" s="44"/>
    </row>
    <row r="317" spans="2:14" s="7" customFormat="1" ht="15" customHeight="1">
      <c r="B317" s="11"/>
      <c r="D317" s="9"/>
      <c r="F317" s="9"/>
      <c r="H317" s="9"/>
      <c r="J317" s="33"/>
      <c r="K317" s="68"/>
      <c r="L317" s="33"/>
      <c r="M317" s="43"/>
      <c r="N317" s="44"/>
    </row>
    <row r="318" spans="2:14" s="7" customFormat="1" ht="15" customHeight="1">
      <c r="B318" s="11"/>
      <c r="D318" s="9"/>
      <c r="F318" s="9"/>
      <c r="H318" s="9"/>
      <c r="J318" s="33"/>
      <c r="K318" s="68"/>
      <c r="L318" s="33"/>
      <c r="M318" s="43"/>
      <c r="N318" s="44"/>
    </row>
    <row r="319" spans="2:14" s="7" customFormat="1" ht="15" customHeight="1">
      <c r="B319" s="11"/>
      <c r="D319" s="9"/>
      <c r="F319" s="9"/>
      <c r="H319" s="9"/>
      <c r="J319" s="33"/>
      <c r="K319" s="68"/>
      <c r="L319" s="33"/>
      <c r="M319" s="43"/>
      <c r="N319" s="44"/>
    </row>
    <row r="320" spans="2:14" s="7" customFormat="1" ht="15" customHeight="1">
      <c r="B320" s="11"/>
      <c r="D320" s="9"/>
      <c r="F320" s="9"/>
      <c r="H320" s="9"/>
      <c r="J320" s="33"/>
      <c r="K320" s="68"/>
      <c r="L320" s="33"/>
      <c r="M320" s="43"/>
      <c r="N320" s="44"/>
    </row>
    <row r="321" spans="2:14" s="7" customFormat="1" ht="15" customHeight="1">
      <c r="B321" s="11"/>
      <c r="D321" s="9"/>
      <c r="F321" s="9"/>
      <c r="H321" s="9"/>
      <c r="J321" s="33"/>
      <c r="K321" s="68"/>
      <c r="L321" s="33"/>
      <c r="M321" s="43"/>
      <c r="N321" s="44"/>
    </row>
    <row r="322" spans="2:14" s="7" customFormat="1" ht="15" customHeight="1">
      <c r="B322" s="11"/>
      <c r="D322" s="9"/>
      <c r="F322" s="9"/>
      <c r="H322" s="9"/>
      <c r="J322" s="33"/>
      <c r="K322" s="68"/>
      <c r="L322" s="33"/>
      <c r="M322" s="43"/>
      <c r="N322" s="44"/>
    </row>
    <row r="323" spans="2:14" s="7" customFormat="1" ht="15" customHeight="1">
      <c r="B323" s="11"/>
      <c r="D323" s="9"/>
      <c r="F323" s="9"/>
      <c r="H323" s="9"/>
      <c r="J323" s="33"/>
      <c r="K323" s="68"/>
      <c r="L323" s="33"/>
      <c r="M323" s="43"/>
      <c r="N323" s="44"/>
    </row>
    <row r="324" spans="2:14" s="7" customFormat="1" ht="15" customHeight="1">
      <c r="B324" s="11"/>
      <c r="D324" s="9"/>
      <c r="F324" s="9"/>
      <c r="H324" s="9"/>
      <c r="J324" s="33"/>
      <c r="K324" s="68"/>
      <c r="L324" s="33"/>
      <c r="M324" s="43"/>
      <c r="N324" s="44"/>
    </row>
    <row r="325" spans="2:14" s="7" customFormat="1" ht="15" customHeight="1">
      <c r="B325" s="11"/>
      <c r="D325" s="9"/>
      <c r="F325" s="9"/>
      <c r="H325" s="9"/>
      <c r="J325" s="33"/>
      <c r="K325" s="68"/>
      <c r="L325" s="33"/>
      <c r="M325" s="43"/>
      <c r="N325" s="44"/>
    </row>
    <row r="326" spans="2:14" s="7" customFormat="1" ht="15" customHeight="1">
      <c r="B326" s="11"/>
      <c r="D326" s="9"/>
      <c r="F326" s="9"/>
      <c r="H326" s="9"/>
      <c r="J326" s="33"/>
      <c r="K326" s="68"/>
      <c r="L326" s="33"/>
      <c r="M326" s="43"/>
      <c r="N326" s="44"/>
    </row>
    <row r="327" spans="2:14" s="7" customFormat="1" ht="15" customHeight="1">
      <c r="B327" s="11"/>
      <c r="D327" s="9"/>
      <c r="F327" s="9"/>
      <c r="H327" s="9"/>
      <c r="J327" s="33"/>
      <c r="K327" s="68"/>
      <c r="L327" s="33"/>
      <c r="M327" s="43"/>
      <c r="N327" s="44"/>
    </row>
    <row r="328" spans="2:14" s="7" customFormat="1" ht="15" customHeight="1">
      <c r="B328" s="11"/>
      <c r="D328" s="9"/>
      <c r="F328" s="9"/>
      <c r="H328" s="9"/>
      <c r="J328" s="33"/>
      <c r="K328" s="68"/>
      <c r="L328" s="33"/>
      <c r="M328" s="43"/>
      <c r="N328" s="44"/>
    </row>
    <row r="329" spans="2:14" s="7" customFormat="1" ht="15" customHeight="1">
      <c r="B329" s="11"/>
      <c r="D329" s="9"/>
      <c r="F329" s="9"/>
      <c r="H329" s="9"/>
      <c r="J329" s="33"/>
      <c r="K329" s="68"/>
      <c r="L329" s="33"/>
      <c r="M329" s="43"/>
      <c r="N329" s="44"/>
    </row>
    <row r="330" spans="2:14" s="7" customFormat="1" ht="15" customHeight="1">
      <c r="B330" s="11"/>
      <c r="D330" s="9"/>
      <c r="F330" s="9"/>
      <c r="H330" s="9"/>
      <c r="J330" s="33"/>
      <c r="K330" s="68"/>
      <c r="L330" s="33"/>
      <c r="M330" s="43"/>
      <c r="N330" s="44"/>
    </row>
    <row r="331" spans="2:14" s="7" customFormat="1" ht="15" customHeight="1">
      <c r="B331" s="11"/>
      <c r="D331" s="9"/>
      <c r="F331" s="9"/>
      <c r="H331" s="9"/>
      <c r="J331" s="33"/>
      <c r="K331" s="68"/>
      <c r="L331" s="33"/>
      <c r="M331" s="43"/>
      <c r="N331" s="44"/>
    </row>
    <row r="332" spans="2:14" s="7" customFormat="1" ht="15" customHeight="1">
      <c r="B332" s="11"/>
      <c r="D332" s="9"/>
      <c r="F332" s="9"/>
      <c r="H332" s="9"/>
      <c r="J332" s="33"/>
      <c r="K332" s="68"/>
      <c r="L332" s="33"/>
      <c r="M332" s="43"/>
      <c r="N332" s="44"/>
    </row>
    <row r="333" spans="2:14" s="7" customFormat="1" ht="15" customHeight="1">
      <c r="B333" s="11"/>
      <c r="D333" s="9"/>
      <c r="F333" s="9"/>
      <c r="H333" s="9"/>
      <c r="J333" s="33"/>
      <c r="K333" s="68"/>
      <c r="L333" s="33"/>
      <c r="M333" s="43"/>
      <c r="N333" s="44"/>
    </row>
    <row r="334" spans="2:14" s="7" customFormat="1" ht="15" customHeight="1">
      <c r="B334" s="11"/>
      <c r="D334" s="9"/>
      <c r="F334" s="9"/>
      <c r="H334" s="9"/>
      <c r="J334" s="33"/>
      <c r="K334" s="68"/>
      <c r="L334" s="33"/>
      <c r="M334" s="43"/>
      <c r="N334" s="44"/>
    </row>
    <row r="335" spans="2:14" s="7" customFormat="1" ht="15" customHeight="1">
      <c r="B335" s="11"/>
      <c r="D335" s="9"/>
      <c r="F335" s="9"/>
      <c r="H335" s="9"/>
      <c r="J335" s="33"/>
      <c r="K335" s="68"/>
      <c r="L335" s="33"/>
      <c r="M335" s="43"/>
      <c r="N335" s="44"/>
    </row>
    <row r="336" spans="2:14" s="7" customFormat="1" ht="15" customHeight="1">
      <c r="B336" s="11"/>
      <c r="D336" s="9"/>
      <c r="F336" s="9"/>
      <c r="H336" s="9"/>
      <c r="J336" s="33"/>
      <c r="K336" s="68"/>
      <c r="L336" s="33"/>
      <c r="M336" s="43"/>
      <c r="N336" s="44"/>
    </row>
    <row r="337" spans="2:14" s="7" customFormat="1" ht="15" customHeight="1">
      <c r="B337" s="11"/>
      <c r="D337" s="9"/>
      <c r="F337" s="9"/>
      <c r="H337" s="9"/>
      <c r="J337" s="33"/>
      <c r="K337" s="68"/>
      <c r="L337" s="33"/>
      <c r="M337" s="43"/>
      <c r="N337" s="44"/>
    </row>
    <row r="338" spans="2:14" s="7" customFormat="1" ht="15" customHeight="1">
      <c r="B338" s="11"/>
      <c r="D338" s="9"/>
      <c r="F338" s="9"/>
      <c r="H338" s="9"/>
      <c r="J338" s="33"/>
      <c r="K338" s="68"/>
      <c r="L338" s="33"/>
      <c r="M338" s="43"/>
      <c r="N338" s="44"/>
    </row>
    <row r="339" spans="2:14" s="7" customFormat="1" ht="15" customHeight="1">
      <c r="B339" s="11"/>
      <c r="D339" s="9"/>
      <c r="F339" s="9"/>
      <c r="H339" s="9"/>
      <c r="J339" s="33"/>
      <c r="K339" s="68"/>
      <c r="L339" s="33"/>
      <c r="M339" s="43"/>
      <c r="N339" s="44"/>
    </row>
    <row r="340" spans="2:14" s="7" customFormat="1" ht="15" customHeight="1">
      <c r="B340" s="11"/>
      <c r="D340" s="9"/>
      <c r="F340" s="9"/>
      <c r="H340" s="9"/>
      <c r="J340" s="33"/>
      <c r="K340" s="68"/>
      <c r="L340" s="33"/>
      <c r="M340" s="43"/>
      <c r="N340" s="44"/>
    </row>
    <row r="341" spans="2:14" s="7" customFormat="1" ht="15" customHeight="1">
      <c r="B341" s="11"/>
      <c r="D341" s="9"/>
      <c r="F341" s="9"/>
      <c r="H341" s="9"/>
      <c r="J341" s="33"/>
      <c r="K341" s="68"/>
      <c r="L341" s="33"/>
      <c r="M341" s="43"/>
      <c r="N341" s="44"/>
    </row>
    <row r="342" spans="2:14" s="7" customFormat="1" ht="15" customHeight="1">
      <c r="B342" s="11"/>
      <c r="D342" s="9"/>
      <c r="F342" s="9"/>
      <c r="H342" s="9"/>
      <c r="J342" s="33"/>
      <c r="K342" s="68"/>
      <c r="L342" s="33"/>
      <c r="M342" s="43"/>
      <c r="N342" s="44"/>
    </row>
    <row r="343" spans="2:14" s="7" customFormat="1" ht="15" customHeight="1">
      <c r="B343" s="11"/>
      <c r="D343" s="9"/>
      <c r="F343" s="9"/>
      <c r="H343" s="9"/>
      <c r="J343" s="33"/>
      <c r="K343" s="68"/>
      <c r="L343" s="33"/>
      <c r="M343" s="43"/>
      <c r="N343" s="44"/>
    </row>
    <row r="344" spans="2:14" s="7" customFormat="1" ht="15" customHeight="1">
      <c r="B344" s="11"/>
      <c r="D344" s="9"/>
      <c r="F344" s="9"/>
      <c r="H344" s="9"/>
      <c r="J344" s="33"/>
      <c r="K344" s="68"/>
      <c r="L344" s="33"/>
      <c r="M344" s="43"/>
      <c r="N344" s="44"/>
    </row>
    <row r="345" spans="2:14" s="7" customFormat="1" ht="15" customHeight="1">
      <c r="B345" s="11"/>
      <c r="D345" s="9"/>
      <c r="F345" s="9"/>
      <c r="H345" s="9"/>
      <c r="J345" s="33"/>
      <c r="K345" s="68"/>
      <c r="L345" s="33"/>
      <c r="M345" s="43"/>
      <c r="N345" s="44"/>
    </row>
    <row r="346" spans="2:14" s="7" customFormat="1" ht="15" customHeight="1">
      <c r="B346" s="11"/>
      <c r="D346" s="9"/>
      <c r="F346" s="9"/>
      <c r="H346" s="9"/>
      <c r="J346" s="33"/>
      <c r="K346" s="68"/>
      <c r="L346" s="33"/>
      <c r="M346" s="43"/>
      <c r="N346" s="44"/>
    </row>
    <row r="347" spans="2:14" s="7" customFormat="1" ht="15" customHeight="1">
      <c r="B347" s="11"/>
      <c r="D347" s="9"/>
      <c r="F347" s="9"/>
      <c r="H347" s="9"/>
      <c r="J347" s="33"/>
      <c r="K347" s="68"/>
      <c r="L347" s="33"/>
      <c r="M347" s="43"/>
      <c r="N347" s="44"/>
    </row>
    <row r="348" spans="2:14" s="7" customFormat="1" ht="15" customHeight="1">
      <c r="B348" s="11"/>
      <c r="D348" s="9"/>
      <c r="F348" s="9"/>
      <c r="H348" s="9"/>
      <c r="J348" s="33"/>
      <c r="K348" s="68"/>
      <c r="L348" s="33"/>
      <c r="M348" s="43"/>
      <c r="N348" s="44"/>
    </row>
    <row r="349" spans="2:14" s="7" customFormat="1" ht="15" customHeight="1">
      <c r="B349" s="11"/>
      <c r="D349" s="9"/>
      <c r="F349" s="9"/>
      <c r="H349" s="9"/>
      <c r="J349" s="33"/>
      <c r="K349" s="68"/>
      <c r="L349" s="33"/>
      <c r="M349" s="43"/>
      <c r="N349" s="44"/>
    </row>
    <row r="350" spans="2:14" s="7" customFormat="1" ht="15" customHeight="1">
      <c r="B350" s="11"/>
      <c r="D350" s="9"/>
      <c r="F350" s="9"/>
      <c r="H350" s="9"/>
      <c r="J350" s="33"/>
      <c r="K350" s="68"/>
      <c r="L350" s="33"/>
      <c r="M350" s="43"/>
      <c r="N350" s="44"/>
    </row>
    <row r="351" spans="2:14" s="7" customFormat="1" ht="15" customHeight="1">
      <c r="B351" s="11"/>
      <c r="D351" s="9"/>
      <c r="F351" s="9"/>
      <c r="H351" s="9"/>
      <c r="J351" s="33"/>
      <c r="K351" s="68"/>
      <c r="L351" s="33"/>
      <c r="M351" s="43"/>
      <c r="N351" s="44"/>
    </row>
    <row r="352" spans="2:14" s="7" customFormat="1" ht="15" customHeight="1">
      <c r="B352" s="11"/>
      <c r="D352" s="9"/>
      <c r="F352" s="9"/>
      <c r="H352" s="9"/>
      <c r="J352" s="33"/>
      <c r="K352" s="68"/>
      <c r="L352" s="33"/>
      <c r="M352" s="43"/>
      <c r="N352" s="44"/>
    </row>
    <row r="353" spans="2:14" s="7" customFormat="1" ht="15" customHeight="1">
      <c r="B353" s="11"/>
      <c r="D353" s="9"/>
      <c r="F353" s="9"/>
      <c r="H353" s="9"/>
      <c r="J353" s="33"/>
      <c r="K353" s="68"/>
      <c r="L353" s="33"/>
      <c r="M353" s="43"/>
      <c r="N353" s="44"/>
    </row>
    <row r="354" spans="2:14" s="7" customFormat="1" ht="15" customHeight="1">
      <c r="B354" s="11"/>
      <c r="D354" s="9"/>
      <c r="F354" s="9"/>
      <c r="H354" s="9"/>
      <c r="J354" s="33"/>
      <c r="K354" s="68"/>
      <c r="L354" s="33"/>
      <c r="M354" s="43"/>
      <c r="N354" s="44"/>
    </row>
    <row r="355" spans="2:14" s="7" customFormat="1" ht="15" customHeight="1">
      <c r="B355" s="11"/>
      <c r="D355" s="9"/>
      <c r="F355" s="9"/>
      <c r="H355" s="9"/>
      <c r="J355" s="33"/>
      <c r="K355" s="68"/>
      <c r="L355" s="33"/>
      <c r="M355" s="43"/>
      <c r="N355" s="44"/>
    </row>
    <row r="356" spans="2:14" s="7" customFormat="1" ht="15" customHeight="1">
      <c r="B356" s="11"/>
      <c r="D356" s="9"/>
      <c r="F356" s="9"/>
      <c r="H356" s="9"/>
      <c r="J356" s="33"/>
      <c r="K356" s="68"/>
      <c r="L356" s="33"/>
      <c r="M356" s="43"/>
      <c r="N356" s="44"/>
    </row>
    <row r="357" spans="2:14" s="7" customFormat="1" ht="15" customHeight="1">
      <c r="B357" s="11"/>
      <c r="D357" s="9"/>
      <c r="F357" s="9"/>
      <c r="H357" s="9"/>
      <c r="J357" s="33"/>
      <c r="K357" s="68"/>
      <c r="L357" s="33"/>
      <c r="M357" s="43"/>
      <c r="N357" s="44"/>
    </row>
    <row r="358" spans="2:14" s="7" customFormat="1" ht="15" customHeight="1">
      <c r="B358" s="11"/>
      <c r="D358" s="9"/>
      <c r="F358" s="9"/>
      <c r="H358" s="9"/>
      <c r="J358" s="33"/>
      <c r="K358" s="68"/>
      <c r="L358" s="33"/>
      <c r="M358" s="43"/>
      <c r="N358" s="44"/>
    </row>
    <row r="359" spans="2:14" s="7" customFormat="1" ht="15" customHeight="1">
      <c r="B359" s="11"/>
      <c r="D359" s="9"/>
      <c r="F359" s="9"/>
      <c r="H359" s="9"/>
      <c r="J359" s="33"/>
      <c r="K359" s="68"/>
      <c r="L359" s="33"/>
      <c r="M359" s="43"/>
      <c r="N359" s="44"/>
    </row>
    <row r="360" spans="2:14" s="7" customFormat="1" ht="15" customHeight="1">
      <c r="B360" s="11"/>
      <c r="D360" s="9"/>
      <c r="F360" s="9"/>
      <c r="H360" s="9"/>
      <c r="J360" s="33"/>
      <c r="K360" s="68"/>
      <c r="L360" s="33"/>
      <c r="M360" s="43"/>
      <c r="N360" s="44"/>
    </row>
    <row r="361" spans="2:14" s="7" customFormat="1" ht="15" customHeight="1">
      <c r="B361" s="11"/>
      <c r="D361" s="9"/>
      <c r="F361" s="9"/>
      <c r="H361" s="9"/>
      <c r="J361" s="33"/>
      <c r="K361" s="68"/>
      <c r="L361" s="33"/>
      <c r="M361" s="43"/>
      <c r="N361" s="44"/>
    </row>
    <row r="362" spans="2:14" s="7" customFormat="1" ht="15" customHeight="1">
      <c r="B362" s="11"/>
      <c r="D362" s="9"/>
      <c r="F362" s="9"/>
      <c r="H362" s="9"/>
      <c r="J362" s="33"/>
      <c r="K362" s="68"/>
      <c r="L362" s="33"/>
      <c r="M362" s="43"/>
      <c r="N362" s="44"/>
    </row>
    <row r="363" spans="2:14" s="7" customFormat="1" ht="15" customHeight="1">
      <c r="B363" s="11"/>
      <c r="D363" s="9"/>
      <c r="F363" s="9"/>
      <c r="H363" s="9"/>
      <c r="J363" s="33"/>
      <c r="K363" s="68"/>
      <c r="L363" s="33"/>
      <c r="M363" s="43"/>
      <c r="N363" s="44"/>
    </row>
    <row r="364" spans="2:14" s="7" customFormat="1" ht="15" customHeight="1">
      <c r="B364" s="11"/>
      <c r="D364" s="9"/>
      <c r="F364" s="9"/>
      <c r="H364" s="9"/>
      <c r="J364" s="33"/>
      <c r="K364" s="68"/>
      <c r="L364" s="33"/>
      <c r="M364" s="43"/>
      <c r="N364" s="44"/>
    </row>
    <row r="365" spans="2:14" s="7" customFormat="1" ht="15" customHeight="1">
      <c r="B365" s="11"/>
      <c r="D365" s="9"/>
      <c r="F365" s="9"/>
      <c r="H365" s="9"/>
      <c r="J365" s="33"/>
      <c r="K365" s="68"/>
      <c r="L365" s="33"/>
      <c r="M365" s="43"/>
      <c r="N365" s="44"/>
    </row>
    <row r="366" spans="2:14" s="7" customFormat="1" ht="15" customHeight="1">
      <c r="B366" s="11"/>
      <c r="D366" s="9"/>
      <c r="F366" s="9"/>
      <c r="H366" s="9"/>
      <c r="J366" s="33"/>
      <c r="K366" s="68"/>
      <c r="L366" s="33"/>
      <c r="M366" s="43"/>
      <c r="N366" s="44"/>
    </row>
    <row r="367" spans="2:14" s="7" customFormat="1" ht="15" customHeight="1">
      <c r="B367" s="11"/>
      <c r="D367" s="9"/>
      <c r="F367" s="9"/>
      <c r="H367" s="9"/>
      <c r="J367" s="33"/>
      <c r="K367" s="68"/>
      <c r="L367" s="33"/>
      <c r="M367" s="43"/>
      <c r="N367" s="44"/>
    </row>
    <row r="368" spans="2:14" s="7" customFormat="1" ht="15" customHeight="1">
      <c r="B368" s="11"/>
      <c r="D368" s="9"/>
      <c r="F368" s="9"/>
      <c r="H368" s="9"/>
      <c r="J368" s="33"/>
      <c r="K368" s="68"/>
      <c r="L368" s="33"/>
      <c r="M368" s="43"/>
      <c r="N368" s="44"/>
    </row>
    <row r="369" spans="2:14" s="7" customFormat="1" ht="15" customHeight="1">
      <c r="B369" s="11"/>
      <c r="D369" s="9"/>
      <c r="F369" s="9"/>
      <c r="H369" s="9"/>
      <c r="J369" s="33"/>
      <c r="K369" s="68"/>
      <c r="L369" s="33"/>
      <c r="M369" s="43"/>
      <c r="N369" s="44"/>
    </row>
    <row r="370" spans="2:14" s="7" customFormat="1" ht="15" customHeight="1">
      <c r="B370" s="11"/>
      <c r="D370" s="9"/>
      <c r="F370" s="9"/>
      <c r="H370" s="9"/>
      <c r="J370" s="33"/>
      <c r="K370" s="68"/>
      <c r="L370" s="33"/>
      <c r="M370" s="43"/>
      <c r="N370" s="44"/>
    </row>
    <row r="371" spans="2:14" s="7" customFormat="1" ht="15" customHeight="1">
      <c r="B371" s="11"/>
      <c r="D371" s="9"/>
      <c r="F371" s="9"/>
      <c r="H371" s="9"/>
      <c r="J371" s="33"/>
      <c r="K371" s="68"/>
      <c r="L371" s="33"/>
      <c r="M371" s="43"/>
      <c r="N371" s="44"/>
    </row>
    <row r="372" spans="2:14" s="7" customFormat="1" ht="15" customHeight="1">
      <c r="B372" s="11"/>
      <c r="D372" s="9"/>
      <c r="F372" s="9"/>
      <c r="H372" s="9"/>
      <c r="J372" s="33"/>
      <c r="K372" s="68"/>
      <c r="L372" s="33"/>
      <c r="M372" s="43"/>
      <c r="N372" s="44"/>
    </row>
    <row r="373" spans="2:14" s="7" customFormat="1" ht="15" customHeight="1">
      <c r="B373" s="11"/>
      <c r="D373" s="9"/>
      <c r="F373" s="9"/>
      <c r="H373" s="9"/>
      <c r="J373" s="33"/>
      <c r="K373" s="68"/>
      <c r="L373" s="33"/>
      <c r="M373" s="43"/>
      <c r="N373" s="44"/>
    </row>
    <row r="374" spans="2:14" s="7" customFormat="1" ht="15" customHeight="1">
      <c r="B374" s="11"/>
      <c r="D374" s="9"/>
      <c r="F374" s="9"/>
      <c r="H374" s="9"/>
      <c r="J374" s="33"/>
      <c r="K374" s="68"/>
      <c r="L374" s="33"/>
      <c r="M374" s="43"/>
      <c r="N374" s="44"/>
    </row>
    <row r="375" spans="2:14" s="7" customFormat="1" ht="15" customHeight="1">
      <c r="B375" s="11"/>
      <c r="D375" s="9"/>
      <c r="F375" s="9"/>
      <c r="H375" s="9"/>
      <c r="J375" s="33"/>
      <c r="K375" s="68"/>
      <c r="L375" s="33"/>
      <c r="M375" s="43"/>
      <c r="N375" s="44"/>
    </row>
    <row r="376" spans="2:14" s="7" customFormat="1" ht="15" customHeight="1">
      <c r="B376" s="11"/>
      <c r="D376" s="9"/>
      <c r="F376" s="9"/>
      <c r="H376" s="9"/>
      <c r="J376" s="33"/>
      <c r="K376" s="68"/>
      <c r="L376" s="33"/>
      <c r="M376" s="43"/>
      <c r="N376" s="44"/>
    </row>
    <row r="377" spans="2:14" s="7" customFormat="1" ht="15" customHeight="1">
      <c r="B377" s="11"/>
      <c r="D377" s="9"/>
      <c r="F377" s="9"/>
      <c r="H377" s="9"/>
      <c r="J377" s="33"/>
      <c r="K377" s="68"/>
      <c r="L377" s="33"/>
      <c r="M377" s="43"/>
      <c r="N377" s="44"/>
    </row>
    <row r="378" spans="2:14" s="7" customFormat="1" ht="15" customHeight="1">
      <c r="B378" s="11"/>
      <c r="D378" s="9"/>
      <c r="F378" s="9"/>
      <c r="H378" s="9"/>
      <c r="J378" s="33"/>
      <c r="K378" s="68"/>
      <c r="L378" s="33"/>
      <c r="M378" s="43"/>
      <c r="N378" s="44"/>
    </row>
    <row r="379" spans="2:14" s="7" customFormat="1" ht="15" customHeight="1">
      <c r="B379" s="11"/>
      <c r="D379" s="9"/>
      <c r="F379" s="9"/>
      <c r="H379" s="9"/>
      <c r="J379" s="33"/>
      <c r="K379" s="68"/>
      <c r="L379" s="33"/>
      <c r="M379" s="43"/>
      <c r="N379" s="44"/>
    </row>
    <row r="380" spans="2:14" s="7" customFormat="1" ht="15" customHeight="1">
      <c r="B380" s="11"/>
      <c r="D380" s="9"/>
      <c r="F380" s="9"/>
      <c r="H380" s="9"/>
      <c r="J380" s="33"/>
      <c r="K380" s="68"/>
      <c r="L380" s="33"/>
      <c r="M380" s="43"/>
      <c r="N380" s="44"/>
    </row>
    <row r="381" spans="2:14" s="7" customFormat="1" ht="15" customHeight="1">
      <c r="B381" s="11"/>
      <c r="D381" s="9"/>
      <c r="F381" s="9"/>
      <c r="H381" s="9"/>
      <c r="J381" s="33"/>
      <c r="K381" s="68"/>
      <c r="L381" s="33"/>
      <c r="M381" s="43"/>
      <c r="N381" s="44"/>
    </row>
    <row r="382" spans="2:14" s="7" customFormat="1" ht="15" customHeight="1">
      <c r="B382" s="11"/>
      <c r="D382" s="9"/>
      <c r="F382" s="9"/>
      <c r="H382" s="9"/>
      <c r="J382" s="33"/>
      <c r="K382" s="68"/>
      <c r="L382" s="33"/>
      <c r="M382" s="43"/>
      <c r="N382" s="44"/>
    </row>
    <row r="383" spans="2:14" s="7" customFormat="1" ht="15" customHeight="1">
      <c r="B383" s="11"/>
      <c r="D383" s="9"/>
      <c r="F383" s="9"/>
      <c r="H383" s="9"/>
      <c r="J383" s="33"/>
      <c r="K383" s="68"/>
      <c r="L383" s="33"/>
      <c r="M383" s="43"/>
      <c r="N383" s="44"/>
    </row>
    <row r="384" spans="2:14" s="7" customFormat="1" ht="15" customHeight="1">
      <c r="B384" s="11"/>
      <c r="D384" s="9"/>
      <c r="F384" s="9"/>
      <c r="H384" s="9"/>
      <c r="J384" s="33"/>
      <c r="K384" s="68"/>
      <c r="L384" s="33"/>
      <c r="M384" s="43"/>
      <c r="N384" s="44"/>
    </row>
    <row r="385" spans="2:14" s="7" customFormat="1" ht="15" customHeight="1">
      <c r="B385" s="11"/>
      <c r="D385" s="9"/>
      <c r="F385" s="9"/>
      <c r="H385" s="9"/>
      <c r="J385" s="33"/>
      <c r="K385" s="68"/>
      <c r="L385" s="33"/>
      <c r="M385" s="43"/>
      <c r="N385" s="44"/>
    </row>
    <row r="386" spans="2:14" s="7" customFormat="1" ht="15" customHeight="1">
      <c r="B386" s="11"/>
      <c r="D386" s="9"/>
      <c r="F386" s="9"/>
      <c r="H386" s="9"/>
      <c r="J386" s="33"/>
      <c r="K386" s="68"/>
      <c r="L386" s="33"/>
      <c r="M386" s="43"/>
      <c r="N386" s="44"/>
    </row>
    <row r="387" spans="2:14" s="7" customFormat="1" ht="15" customHeight="1">
      <c r="B387" s="11"/>
      <c r="D387" s="9"/>
      <c r="F387" s="9"/>
      <c r="H387" s="9"/>
      <c r="J387" s="33"/>
      <c r="K387" s="68"/>
      <c r="L387" s="33"/>
      <c r="M387" s="43"/>
      <c r="N387" s="44"/>
    </row>
    <row r="388" spans="2:14" s="7" customFormat="1" ht="15" customHeight="1">
      <c r="B388" s="11"/>
      <c r="D388" s="9"/>
      <c r="F388" s="9"/>
      <c r="H388" s="9"/>
      <c r="J388" s="33"/>
      <c r="K388" s="68"/>
      <c r="L388" s="33"/>
      <c r="M388" s="43"/>
      <c r="N388" s="44"/>
    </row>
    <row r="389" spans="2:14" s="7" customFormat="1" ht="15" customHeight="1">
      <c r="B389" s="11"/>
      <c r="D389" s="9"/>
      <c r="F389" s="9"/>
      <c r="H389" s="9"/>
      <c r="J389" s="33"/>
      <c r="K389" s="68"/>
      <c r="L389" s="33"/>
      <c r="M389" s="43"/>
      <c r="N389" s="44"/>
    </row>
    <row r="390" spans="2:14" s="7" customFormat="1" ht="15" customHeight="1">
      <c r="B390" s="11"/>
      <c r="D390" s="9"/>
      <c r="F390" s="9"/>
      <c r="H390" s="9"/>
      <c r="J390" s="33"/>
      <c r="K390" s="68"/>
      <c r="L390" s="33"/>
      <c r="M390" s="43"/>
      <c r="N390" s="44"/>
    </row>
    <row r="391" spans="2:14" s="7" customFormat="1" ht="15" customHeight="1">
      <c r="B391" s="11"/>
      <c r="D391" s="9"/>
      <c r="F391" s="9"/>
      <c r="H391" s="9"/>
      <c r="J391" s="33"/>
      <c r="K391" s="68"/>
      <c r="L391" s="33"/>
      <c r="M391" s="43"/>
      <c r="N391" s="44"/>
    </row>
    <row r="392" spans="2:14" s="7" customFormat="1" ht="15" customHeight="1">
      <c r="B392" s="11"/>
      <c r="D392" s="9"/>
      <c r="F392" s="9"/>
      <c r="H392" s="9"/>
      <c r="J392" s="33"/>
      <c r="K392" s="68"/>
      <c r="L392" s="33"/>
      <c r="M392" s="43"/>
      <c r="N392" s="44"/>
    </row>
    <row r="393" spans="2:14" s="7" customFormat="1" ht="15" customHeight="1">
      <c r="B393" s="11"/>
      <c r="D393" s="9"/>
      <c r="F393" s="9"/>
      <c r="H393" s="9"/>
      <c r="J393" s="33"/>
      <c r="K393" s="68"/>
      <c r="L393" s="33"/>
      <c r="M393" s="43"/>
      <c r="N393" s="44"/>
    </row>
    <row r="394" spans="2:14" s="7" customFormat="1" ht="15" customHeight="1">
      <c r="B394" s="11"/>
      <c r="D394" s="9"/>
      <c r="F394" s="9"/>
      <c r="H394" s="9"/>
      <c r="J394" s="33"/>
      <c r="K394" s="68"/>
      <c r="L394" s="33"/>
      <c r="M394" s="43"/>
      <c r="N394" s="44"/>
    </row>
    <row r="395" spans="2:14" s="7" customFormat="1" ht="15" customHeight="1">
      <c r="B395" s="11"/>
      <c r="D395" s="9"/>
      <c r="F395" s="9"/>
      <c r="H395" s="9"/>
      <c r="J395" s="33"/>
      <c r="K395" s="68"/>
      <c r="L395" s="33"/>
      <c r="M395" s="43"/>
      <c r="N395" s="44"/>
    </row>
    <row r="396" spans="2:14" s="7" customFormat="1" ht="15" customHeight="1">
      <c r="B396" s="11"/>
      <c r="D396" s="9"/>
      <c r="F396" s="9"/>
      <c r="H396" s="9"/>
      <c r="J396" s="33"/>
      <c r="K396" s="68"/>
      <c r="L396" s="33"/>
      <c r="M396" s="43"/>
      <c r="N396" s="44"/>
    </row>
    <row r="397" spans="2:14" s="7" customFormat="1" ht="15" customHeight="1">
      <c r="B397" s="11"/>
      <c r="D397" s="9"/>
      <c r="F397" s="9"/>
      <c r="H397" s="9"/>
      <c r="J397" s="33"/>
      <c r="K397" s="68"/>
      <c r="L397" s="33"/>
      <c r="M397" s="43"/>
      <c r="N397" s="44"/>
    </row>
    <row r="398" spans="2:14" s="7" customFormat="1" ht="15" customHeight="1">
      <c r="B398" s="11"/>
      <c r="D398" s="9"/>
      <c r="F398" s="9"/>
      <c r="H398" s="9"/>
      <c r="J398" s="33"/>
      <c r="K398" s="68"/>
      <c r="L398" s="33"/>
      <c r="M398" s="43"/>
      <c r="N398" s="44"/>
    </row>
    <row r="399" spans="2:14" s="7" customFormat="1" ht="15" customHeight="1">
      <c r="B399" s="11"/>
      <c r="D399" s="9"/>
      <c r="F399" s="9"/>
      <c r="H399" s="9"/>
      <c r="J399" s="33"/>
      <c r="K399" s="68"/>
      <c r="L399" s="33"/>
      <c r="M399" s="43"/>
      <c r="N399" s="44"/>
    </row>
    <row r="400" spans="2:14" s="7" customFormat="1" ht="15" customHeight="1">
      <c r="B400" s="11"/>
      <c r="D400" s="9"/>
      <c r="F400" s="9"/>
      <c r="H400" s="9"/>
      <c r="J400" s="33"/>
      <c r="K400" s="68"/>
      <c r="L400" s="33"/>
      <c r="M400" s="43"/>
      <c r="N400" s="44"/>
    </row>
    <row r="401" spans="2:14" s="7" customFormat="1" ht="15" customHeight="1">
      <c r="B401" s="11"/>
      <c r="D401" s="9"/>
      <c r="F401" s="9"/>
      <c r="H401" s="9"/>
      <c r="J401" s="33"/>
      <c r="K401" s="68"/>
      <c r="L401" s="33"/>
      <c r="M401" s="43"/>
      <c r="N401" s="44"/>
    </row>
    <row r="402" spans="2:14" s="7" customFormat="1" ht="15" customHeight="1">
      <c r="B402" s="11"/>
      <c r="D402" s="9"/>
      <c r="F402" s="9"/>
      <c r="H402" s="9"/>
      <c r="J402" s="33"/>
      <c r="K402" s="68"/>
      <c r="L402" s="33"/>
      <c r="M402" s="43"/>
      <c r="N402" s="44"/>
    </row>
    <row r="403" spans="2:14" s="7" customFormat="1" ht="15" customHeight="1">
      <c r="B403" s="11"/>
      <c r="D403" s="9"/>
      <c r="F403" s="9"/>
      <c r="H403" s="9"/>
      <c r="J403" s="33"/>
      <c r="K403" s="68"/>
      <c r="L403" s="33"/>
      <c r="M403" s="43"/>
      <c r="N403" s="44"/>
    </row>
    <row r="404" spans="2:14" s="7" customFormat="1" ht="15" customHeight="1">
      <c r="B404" s="11"/>
      <c r="D404" s="9"/>
      <c r="F404" s="9"/>
      <c r="H404" s="9"/>
      <c r="J404" s="33"/>
      <c r="K404" s="68"/>
      <c r="L404" s="33"/>
      <c r="M404" s="43"/>
      <c r="N404" s="44"/>
    </row>
    <row r="405" spans="2:14" s="7" customFormat="1" ht="15" customHeight="1">
      <c r="B405" s="11"/>
      <c r="D405" s="9"/>
      <c r="F405" s="9"/>
      <c r="H405" s="9"/>
      <c r="J405" s="33"/>
      <c r="K405" s="68"/>
      <c r="L405" s="33"/>
      <c r="M405" s="43"/>
      <c r="N405" s="44"/>
    </row>
    <row r="406" spans="2:14" s="7" customFormat="1" ht="15" customHeight="1">
      <c r="B406" s="11"/>
      <c r="D406" s="9"/>
      <c r="F406" s="9"/>
      <c r="H406" s="9"/>
      <c r="J406" s="33"/>
      <c r="K406" s="68"/>
      <c r="L406" s="33"/>
      <c r="M406" s="43"/>
      <c r="N406" s="44"/>
    </row>
    <row r="407" spans="2:14" s="7" customFormat="1" ht="15" customHeight="1">
      <c r="B407" s="11"/>
      <c r="D407" s="9"/>
      <c r="F407" s="9"/>
      <c r="H407" s="9"/>
      <c r="J407" s="33"/>
      <c r="K407" s="68"/>
      <c r="L407" s="33"/>
      <c r="M407" s="43"/>
      <c r="N407" s="44"/>
    </row>
    <row r="408" spans="2:14" s="7" customFormat="1" ht="15" customHeight="1">
      <c r="B408" s="11"/>
      <c r="D408" s="9"/>
      <c r="F408" s="9"/>
      <c r="H408" s="9"/>
      <c r="J408" s="33"/>
      <c r="K408" s="68"/>
      <c r="L408" s="33"/>
      <c r="M408" s="43"/>
      <c r="N408" s="44"/>
    </row>
    <row r="409" spans="2:14" s="7" customFormat="1" ht="15" customHeight="1">
      <c r="B409" s="11"/>
      <c r="D409" s="9"/>
      <c r="F409" s="9"/>
      <c r="H409" s="9"/>
      <c r="J409" s="33"/>
      <c r="K409" s="68"/>
      <c r="L409" s="33"/>
      <c r="M409" s="43"/>
      <c r="N409" s="44"/>
    </row>
    <row r="410" spans="2:14" s="7" customFormat="1" ht="15" customHeight="1">
      <c r="B410" s="11"/>
      <c r="D410" s="9"/>
      <c r="F410" s="9"/>
      <c r="H410" s="9"/>
      <c r="J410" s="33"/>
      <c r="K410" s="68"/>
      <c r="L410" s="33"/>
      <c r="M410" s="43"/>
      <c r="N410" s="44"/>
    </row>
    <row r="411" spans="2:14" s="7" customFormat="1" ht="15" customHeight="1">
      <c r="B411" s="11"/>
      <c r="D411" s="9"/>
      <c r="F411" s="9"/>
      <c r="H411" s="9"/>
      <c r="J411" s="33"/>
      <c r="K411" s="68"/>
      <c r="L411" s="33"/>
      <c r="M411" s="43"/>
      <c r="N411" s="44"/>
    </row>
    <row r="412" spans="2:14" s="7" customFormat="1" ht="15" customHeight="1">
      <c r="B412" s="11"/>
      <c r="D412" s="9"/>
      <c r="F412" s="9"/>
      <c r="H412" s="9"/>
      <c r="J412" s="33"/>
      <c r="K412" s="68"/>
      <c r="L412" s="33"/>
      <c r="M412" s="43"/>
      <c r="N412" s="44"/>
    </row>
    <row r="413" spans="2:14" s="7" customFormat="1" ht="15" customHeight="1">
      <c r="B413" s="11"/>
      <c r="D413" s="9"/>
      <c r="F413" s="9"/>
      <c r="H413" s="9"/>
      <c r="J413" s="33"/>
      <c r="K413" s="68"/>
      <c r="L413" s="33"/>
      <c r="M413" s="43"/>
      <c r="N413" s="44"/>
    </row>
    <row r="414" spans="2:14" s="7" customFormat="1" ht="15" customHeight="1">
      <c r="B414" s="11"/>
      <c r="D414" s="9"/>
      <c r="F414" s="9"/>
      <c r="H414" s="9"/>
      <c r="J414" s="33"/>
      <c r="K414" s="68"/>
      <c r="L414" s="33"/>
      <c r="M414" s="43"/>
      <c r="N414" s="44"/>
    </row>
    <row r="415" spans="2:14" s="7" customFormat="1" ht="15" customHeight="1">
      <c r="B415" s="11"/>
      <c r="D415" s="9"/>
      <c r="F415" s="9"/>
      <c r="H415" s="9"/>
      <c r="J415" s="33"/>
      <c r="K415" s="68"/>
      <c r="L415" s="33"/>
      <c r="M415" s="43"/>
      <c r="N415" s="44"/>
    </row>
    <row r="416" spans="2:14" s="7" customFormat="1" ht="15" customHeight="1">
      <c r="B416" s="11"/>
      <c r="D416" s="9"/>
      <c r="F416" s="9"/>
      <c r="H416" s="9"/>
      <c r="J416" s="33"/>
      <c r="K416" s="68"/>
      <c r="L416" s="33"/>
      <c r="M416" s="43"/>
      <c r="N416" s="44"/>
    </row>
    <row r="417" spans="2:14" s="7" customFormat="1" ht="15" customHeight="1">
      <c r="B417" s="11"/>
      <c r="D417" s="9"/>
      <c r="F417" s="9"/>
      <c r="H417" s="9"/>
      <c r="J417" s="33"/>
      <c r="K417" s="68"/>
      <c r="L417" s="33"/>
      <c r="M417" s="43"/>
      <c r="N417" s="44"/>
    </row>
    <row r="418" spans="2:14" s="7" customFormat="1" ht="15" customHeight="1">
      <c r="B418" s="11"/>
      <c r="D418" s="9"/>
      <c r="F418" s="9"/>
      <c r="H418" s="9"/>
      <c r="J418" s="33"/>
      <c r="K418" s="68"/>
      <c r="L418" s="33"/>
      <c r="M418" s="43"/>
      <c r="N418" s="44"/>
    </row>
    <row r="419" spans="2:14" s="7" customFormat="1" ht="15" customHeight="1">
      <c r="B419" s="11"/>
      <c r="D419" s="9"/>
      <c r="F419" s="9"/>
      <c r="H419" s="9"/>
      <c r="J419" s="33"/>
      <c r="K419" s="68"/>
      <c r="L419" s="33"/>
      <c r="M419" s="43"/>
      <c r="N419" s="44"/>
    </row>
    <row r="420" spans="2:14" s="7" customFormat="1" ht="15" customHeight="1">
      <c r="B420" s="11"/>
      <c r="D420" s="9"/>
      <c r="F420" s="9"/>
      <c r="H420" s="9"/>
      <c r="J420" s="33"/>
      <c r="K420" s="68"/>
      <c r="L420" s="33"/>
      <c r="M420" s="43"/>
      <c r="N420" s="44"/>
    </row>
    <row r="421" spans="2:14" s="7" customFormat="1" ht="15" customHeight="1">
      <c r="B421" s="11"/>
      <c r="D421" s="9"/>
      <c r="F421" s="9"/>
      <c r="H421" s="9"/>
      <c r="J421" s="33"/>
      <c r="K421" s="68"/>
      <c r="L421" s="33"/>
      <c r="M421" s="43"/>
      <c r="N421" s="44"/>
    </row>
    <row r="422" spans="2:14" s="7" customFormat="1" ht="15" customHeight="1">
      <c r="B422" s="11"/>
      <c r="D422" s="9"/>
      <c r="F422" s="9"/>
      <c r="H422" s="9"/>
      <c r="J422" s="33"/>
      <c r="K422" s="68"/>
      <c r="L422" s="33"/>
      <c r="M422" s="43"/>
      <c r="N422" s="44"/>
    </row>
    <row r="423" spans="2:14" s="7" customFormat="1" ht="15" customHeight="1">
      <c r="B423" s="11"/>
      <c r="D423" s="9"/>
      <c r="F423" s="9"/>
      <c r="H423" s="9"/>
      <c r="J423" s="33"/>
      <c r="K423" s="68"/>
      <c r="L423" s="33"/>
      <c r="M423" s="43"/>
      <c r="N423" s="44"/>
    </row>
    <row r="424" spans="2:14" s="7" customFormat="1" ht="15" customHeight="1">
      <c r="B424" s="11"/>
      <c r="D424" s="9"/>
      <c r="F424" s="9"/>
      <c r="H424" s="9"/>
      <c r="J424" s="33"/>
      <c r="K424" s="68"/>
      <c r="L424" s="33"/>
      <c r="M424" s="43"/>
      <c r="N424" s="44"/>
    </row>
    <row r="425" spans="2:14" s="7" customFormat="1" ht="15" customHeight="1">
      <c r="B425" s="11"/>
      <c r="D425" s="9"/>
      <c r="F425" s="9"/>
      <c r="H425" s="9"/>
      <c r="J425" s="33"/>
      <c r="K425" s="68"/>
      <c r="L425" s="33"/>
      <c r="M425" s="43"/>
      <c r="N425" s="44"/>
    </row>
    <row r="426" spans="2:14" s="7" customFormat="1" ht="15" customHeight="1">
      <c r="B426" s="11"/>
      <c r="D426" s="9"/>
      <c r="F426" s="9"/>
      <c r="H426" s="9"/>
      <c r="J426" s="33"/>
      <c r="K426" s="68"/>
      <c r="L426" s="33"/>
      <c r="M426" s="43"/>
      <c r="N426" s="44"/>
    </row>
    <row r="427" spans="2:14" s="7" customFormat="1" ht="15" customHeight="1">
      <c r="B427" s="11"/>
      <c r="D427" s="9"/>
      <c r="F427" s="9"/>
      <c r="H427" s="9"/>
      <c r="J427" s="33"/>
      <c r="K427" s="68"/>
      <c r="L427" s="33"/>
      <c r="M427" s="43"/>
      <c r="N427" s="44"/>
    </row>
    <row r="428" spans="2:14" s="7" customFormat="1" ht="15" customHeight="1">
      <c r="B428" s="11"/>
      <c r="D428" s="9"/>
      <c r="F428" s="9"/>
      <c r="H428" s="9"/>
      <c r="J428" s="33"/>
      <c r="K428" s="68"/>
      <c r="L428" s="33"/>
      <c r="M428" s="43"/>
      <c r="N428" s="44"/>
    </row>
    <row r="429" spans="2:14" s="7" customFormat="1" ht="15" customHeight="1">
      <c r="B429" s="11"/>
      <c r="D429" s="9"/>
      <c r="F429" s="9"/>
      <c r="H429" s="9"/>
      <c r="J429" s="33"/>
      <c r="K429" s="68"/>
      <c r="L429" s="33"/>
      <c r="M429" s="43"/>
      <c r="N429" s="44"/>
    </row>
    <row r="430" spans="2:14" s="7" customFormat="1" ht="15" customHeight="1">
      <c r="B430" s="11"/>
      <c r="D430" s="9"/>
      <c r="F430" s="9"/>
      <c r="H430" s="9"/>
      <c r="J430" s="33"/>
      <c r="K430" s="68"/>
      <c r="L430" s="33"/>
      <c r="M430" s="43"/>
      <c r="N430" s="44"/>
    </row>
    <row r="431" spans="2:14" s="7" customFormat="1" ht="15" customHeight="1">
      <c r="B431" s="11"/>
      <c r="D431" s="9"/>
      <c r="F431" s="9"/>
      <c r="H431" s="9"/>
      <c r="J431" s="33"/>
      <c r="K431" s="68"/>
      <c r="L431" s="33"/>
      <c r="M431" s="43"/>
      <c r="N431" s="44"/>
    </row>
    <row r="432" spans="2:14" s="7" customFormat="1" ht="15" customHeight="1">
      <c r="B432" s="11"/>
      <c r="D432" s="9"/>
      <c r="F432" s="9"/>
      <c r="H432" s="9"/>
      <c r="J432" s="33"/>
      <c r="K432" s="68"/>
      <c r="L432" s="33"/>
      <c r="M432" s="43"/>
      <c r="N432" s="44"/>
    </row>
    <row r="433" spans="2:14" s="7" customFormat="1" ht="15" customHeight="1">
      <c r="B433" s="11"/>
      <c r="D433" s="9"/>
      <c r="F433" s="9"/>
      <c r="H433" s="9"/>
      <c r="J433" s="33"/>
      <c r="K433" s="68"/>
      <c r="L433" s="33"/>
      <c r="M433" s="43"/>
      <c r="N433" s="44"/>
    </row>
    <row r="434" spans="2:14" s="7" customFormat="1" ht="15" customHeight="1">
      <c r="B434" s="11"/>
      <c r="D434" s="9"/>
      <c r="F434" s="9"/>
      <c r="H434" s="9"/>
      <c r="J434" s="33"/>
      <c r="K434" s="68"/>
      <c r="L434" s="33"/>
      <c r="M434" s="43"/>
      <c r="N434" s="44"/>
    </row>
    <row r="435" spans="2:14" s="7" customFormat="1" ht="15" customHeight="1">
      <c r="B435" s="11"/>
      <c r="D435" s="9"/>
      <c r="F435" s="9"/>
      <c r="H435" s="9"/>
      <c r="J435" s="33"/>
      <c r="K435" s="68"/>
      <c r="L435" s="33"/>
      <c r="M435" s="43"/>
      <c r="N435" s="44"/>
    </row>
    <row r="436" spans="2:14" s="7" customFormat="1" ht="15" customHeight="1">
      <c r="B436" s="11"/>
      <c r="D436" s="9"/>
      <c r="F436" s="9"/>
      <c r="H436" s="9"/>
      <c r="J436" s="33"/>
      <c r="K436" s="68"/>
      <c r="L436" s="33"/>
      <c r="M436" s="43"/>
      <c r="N436" s="44"/>
    </row>
    <row r="437" spans="2:14" s="7" customFormat="1" ht="15" customHeight="1">
      <c r="B437" s="11"/>
      <c r="D437" s="9"/>
      <c r="F437" s="9"/>
      <c r="H437" s="9"/>
      <c r="J437" s="33"/>
      <c r="K437" s="68"/>
      <c r="L437" s="33"/>
      <c r="M437" s="43"/>
      <c r="N437" s="44"/>
    </row>
    <row r="438" spans="2:14" s="7" customFormat="1" ht="15" customHeight="1">
      <c r="B438" s="11"/>
      <c r="D438" s="9"/>
      <c r="F438" s="9"/>
      <c r="H438" s="9"/>
      <c r="J438" s="33"/>
      <c r="K438" s="68"/>
      <c r="L438" s="33"/>
      <c r="M438" s="43"/>
      <c r="N438" s="44"/>
    </row>
    <row r="439" spans="2:14" s="7" customFormat="1" ht="15" customHeight="1">
      <c r="B439" s="11"/>
      <c r="D439" s="9"/>
      <c r="F439" s="9"/>
      <c r="H439" s="9"/>
      <c r="J439" s="33"/>
      <c r="K439" s="68"/>
      <c r="L439" s="33"/>
      <c r="M439" s="43"/>
      <c r="N439" s="44"/>
    </row>
    <row r="440" spans="2:14" s="7" customFormat="1" ht="15" customHeight="1">
      <c r="B440" s="11"/>
      <c r="D440" s="9"/>
      <c r="F440" s="9"/>
      <c r="H440" s="9"/>
      <c r="J440" s="33"/>
      <c r="K440" s="68"/>
      <c r="L440" s="33"/>
      <c r="M440" s="43"/>
      <c r="N440" s="44"/>
    </row>
    <row r="441" spans="2:14" s="7" customFormat="1" ht="15" customHeight="1">
      <c r="B441" s="11"/>
      <c r="D441" s="9"/>
      <c r="F441" s="9"/>
      <c r="H441" s="9"/>
      <c r="J441" s="33"/>
      <c r="K441" s="68"/>
      <c r="L441" s="33"/>
      <c r="M441" s="43"/>
      <c r="N441" s="44"/>
    </row>
    <row r="442" spans="2:14" s="7" customFormat="1" ht="15" customHeight="1">
      <c r="B442" s="11"/>
      <c r="D442" s="9"/>
      <c r="F442" s="9"/>
      <c r="H442" s="9"/>
      <c r="J442" s="33"/>
      <c r="K442" s="68"/>
      <c r="L442" s="33"/>
      <c r="M442" s="43"/>
      <c r="N442" s="44"/>
    </row>
    <row r="443" spans="2:14" s="7" customFormat="1" ht="15" customHeight="1">
      <c r="B443" s="11"/>
      <c r="D443" s="9"/>
      <c r="F443" s="9"/>
      <c r="H443" s="9"/>
      <c r="J443" s="33"/>
      <c r="K443" s="68"/>
      <c r="L443" s="33"/>
      <c r="M443" s="43"/>
      <c r="N443" s="44"/>
    </row>
    <row r="444" spans="2:14" s="7" customFormat="1" ht="15" customHeight="1">
      <c r="B444" s="11"/>
      <c r="D444" s="9"/>
      <c r="F444" s="9"/>
      <c r="H444" s="9"/>
      <c r="J444" s="33"/>
      <c r="K444" s="68"/>
      <c r="L444" s="33"/>
      <c r="M444" s="43"/>
      <c r="N444" s="44"/>
    </row>
    <row r="445" spans="2:14" s="7" customFormat="1" ht="15" customHeight="1">
      <c r="B445" s="11"/>
      <c r="D445" s="9"/>
      <c r="F445" s="9"/>
      <c r="H445" s="9"/>
      <c r="J445" s="33"/>
      <c r="K445" s="68"/>
      <c r="L445" s="33"/>
      <c r="M445" s="43"/>
      <c r="N445" s="44"/>
    </row>
    <row r="446" spans="2:14" s="7" customFormat="1" ht="15" customHeight="1">
      <c r="B446" s="11"/>
      <c r="D446" s="9"/>
      <c r="F446" s="9"/>
      <c r="H446" s="9"/>
      <c r="J446" s="33"/>
      <c r="K446" s="68"/>
      <c r="L446" s="33"/>
      <c r="M446" s="43"/>
      <c r="N446" s="44"/>
    </row>
    <row r="447" spans="2:14" s="7" customFormat="1" ht="15" customHeight="1">
      <c r="B447" s="11"/>
      <c r="D447" s="9"/>
      <c r="F447" s="9"/>
      <c r="H447" s="9"/>
      <c r="J447" s="33"/>
      <c r="K447" s="68"/>
      <c r="L447" s="33"/>
      <c r="M447" s="43"/>
      <c r="N447" s="44"/>
    </row>
    <row r="448" spans="2:14" s="7" customFormat="1" ht="15" customHeight="1">
      <c r="B448" s="11"/>
      <c r="D448" s="9"/>
      <c r="F448" s="9"/>
      <c r="H448" s="9"/>
      <c r="J448" s="33"/>
      <c r="K448" s="68"/>
      <c r="L448" s="33"/>
      <c r="M448" s="43"/>
      <c r="N448" s="44"/>
    </row>
    <row r="449" spans="2:14" s="7" customFormat="1" ht="15" customHeight="1">
      <c r="B449" s="11"/>
      <c r="D449" s="9"/>
      <c r="F449" s="9"/>
      <c r="H449" s="9"/>
      <c r="J449" s="33"/>
      <c r="K449" s="68"/>
      <c r="L449" s="33"/>
      <c r="M449" s="43"/>
      <c r="N449" s="44"/>
    </row>
    <row r="450" spans="2:14" s="7" customFormat="1" ht="15" customHeight="1">
      <c r="B450" s="11"/>
      <c r="D450" s="9"/>
      <c r="F450" s="9"/>
      <c r="H450" s="9"/>
      <c r="J450" s="33"/>
      <c r="K450" s="68"/>
      <c r="L450" s="33"/>
      <c r="M450" s="43"/>
      <c r="N450" s="44"/>
    </row>
    <row r="451" spans="2:14" s="7" customFormat="1" ht="15" customHeight="1">
      <c r="B451" s="11"/>
      <c r="D451" s="9"/>
      <c r="F451" s="9"/>
      <c r="H451" s="9"/>
      <c r="J451" s="33"/>
      <c r="K451" s="68"/>
      <c r="L451" s="33"/>
      <c r="M451" s="43"/>
      <c r="N451" s="44"/>
    </row>
    <row r="452" spans="2:14" s="7" customFormat="1" ht="15" customHeight="1">
      <c r="B452" s="11"/>
      <c r="D452" s="9"/>
      <c r="F452" s="9"/>
      <c r="H452" s="9"/>
      <c r="J452" s="33"/>
      <c r="K452" s="68"/>
      <c r="L452" s="33"/>
      <c r="M452" s="43"/>
      <c r="N452" s="44"/>
    </row>
    <row r="453" spans="2:14" s="7" customFormat="1" ht="15" customHeight="1">
      <c r="B453" s="11"/>
      <c r="D453" s="9"/>
      <c r="F453" s="9"/>
      <c r="H453" s="9"/>
      <c r="J453" s="33"/>
      <c r="K453" s="68"/>
      <c r="L453" s="33"/>
      <c r="M453" s="43"/>
      <c r="N453" s="44"/>
    </row>
    <row r="454" spans="2:14" s="7" customFormat="1" ht="15" customHeight="1">
      <c r="B454" s="11"/>
      <c r="D454" s="9"/>
      <c r="F454" s="9"/>
      <c r="H454" s="9"/>
      <c r="J454" s="33"/>
      <c r="K454" s="68"/>
      <c r="L454" s="33"/>
      <c r="M454" s="43"/>
      <c r="N454" s="44"/>
    </row>
    <row r="455" spans="2:14" s="7" customFormat="1" ht="15" customHeight="1">
      <c r="B455" s="11"/>
      <c r="D455" s="9"/>
      <c r="F455" s="9"/>
      <c r="H455" s="9"/>
      <c r="J455" s="33"/>
      <c r="K455" s="68"/>
      <c r="L455" s="33"/>
      <c r="M455" s="43"/>
      <c r="N455" s="44"/>
    </row>
    <row r="456" spans="2:14" s="7" customFormat="1" ht="15" customHeight="1">
      <c r="B456" s="11"/>
      <c r="D456" s="9"/>
      <c r="F456" s="9"/>
      <c r="H456" s="9"/>
      <c r="J456" s="33"/>
      <c r="K456" s="68"/>
      <c r="L456" s="33"/>
      <c r="M456" s="43"/>
      <c r="N456" s="44"/>
    </row>
    <row r="457" spans="2:14" s="7" customFormat="1" ht="15" customHeight="1">
      <c r="B457" s="11"/>
      <c r="D457" s="9"/>
      <c r="F457" s="9"/>
      <c r="H457" s="9"/>
      <c r="J457" s="33"/>
      <c r="K457" s="68"/>
      <c r="L457" s="33"/>
      <c r="M457" s="43"/>
      <c r="N457" s="44"/>
    </row>
    <row r="458" spans="2:14" s="7" customFormat="1" ht="15" customHeight="1">
      <c r="B458" s="11"/>
      <c r="D458" s="9"/>
      <c r="F458" s="9"/>
      <c r="H458" s="9"/>
      <c r="J458" s="33"/>
      <c r="K458" s="68"/>
      <c r="L458" s="33"/>
      <c r="M458" s="43"/>
      <c r="N458" s="44"/>
    </row>
    <row r="459" spans="2:14" s="7" customFormat="1" ht="15" customHeight="1">
      <c r="B459" s="11"/>
      <c r="D459" s="9"/>
      <c r="F459" s="9"/>
      <c r="H459" s="9"/>
      <c r="J459" s="33"/>
      <c r="K459" s="68"/>
      <c r="L459" s="33"/>
      <c r="M459" s="43"/>
      <c r="N459" s="44"/>
    </row>
    <row r="460" spans="2:14" s="7" customFormat="1" ht="15" customHeight="1">
      <c r="B460" s="11"/>
      <c r="D460" s="9"/>
      <c r="F460" s="9"/>
      <c r="H460" s="9"/>
      <c r="J460" s="33"/>
      <c r="K460" s="68"/>
      <c r="L460" s="33"/>
      <c r="M460" s="43"/>
      <c r="N460" s="44"/>
    </row>
    <row r="461" spans="2:14" s="7" customFormat="1" ht="15" customHeight="1">
      <c r="B461" s="11"/>
      <c r="D461" s="9"/>
      <c r="F461" s="9"/>
      <c r="H461" s="9"/>
      <c r="J461" s="33"/>
      <c r="K461" s="68"/>
      <c r="L461" s="33"/>
      <c r="M461" s="43"/>
      <c r="N461" s="44"/>
    </row>
    <row r="462" spans="2:14" s="7" customFormat="1" ht="15" customHeight="1">
      <c r="B462" s="11"/>
      <c r="D462" s="9"/>
      <c r="F462" s="9"/>
      <c r="H462" s="9"/>
      <c r="J462" s="33"/>
      <c r="K462" s="68"/>
      <c r="L462" s="33"/>
      <c r="M462" s="43"/>
      <c r="N462" s="44"/>
    </row>
    <row r="463" spans="2:14" s="7" customFormat="1" ht="15" customHeight="1">
      <c r="B463" s="11"/>
      <c r="D463" s="9"/>
      <c r="F463" s="9"/>
      <c r="H463" s="9"/>
      <c r="J463" s="33"/>
      <c r="K463" s="68"/>
      <c r="L463" s="33"/>
      <c r="M463" s="43"/>
      <c r="N463" s="44"/>
    </row>
    <row r="464" spans="2:14" s="7" customFormat="1" ht="15" customHeight="1">
      <c r="B464" s="11"/>
      <c r="D464" s="9"/>
      <c r="F464" s="9"/>
      <c r="H464" s="9"/>
      <c r="J464" s="33"/>
      <c r="K464" s="68"/>
      <c r="L464" s="33"/>
      <c r="M464" s="43"/>
      <c r="N464" s="44"/>
    </row>
    <row r="465" spans="2:14" s="7" customFormat="1" ht="15" customHeight="1">
      <c r="B465" s="11"/>
      <c r="D465" s="9"/>
      <c r="F465" s="9"/>
      <c r="H465" s="9"/>
      <c r="J465" s="33"/>
      <c r="K465" s="68"/>
      <c r="L465" s="33"/>
      <c r="M465" s="43"/>
      <c r="N465" s="44"/>
    </row>
    <row r="466" spans="2:14" s="7" customFormat="1" ht="15" customHeight="1">
      <c r="B466" s="11"/>
      <c r="D466" s="9"/>
      <c r="F466" s="9"/>
      <c r="H466" s="9"/>
      <c r="J466" s="33"/>
      <c r="K466" s="68"/>
      <c r="L466" s="33"/>
      <c r="M466" s="43"/>
      <c r="N466" s="44"/>
    </row>
    <row r="467" spans="2:14" s="7" customFormat="1" ht="15" customHeight="1">
      <c r="B467" s="11"/>
      <c r="D467" s="9"/>
      <c r="F467" s="9"/>
      <c r="H467" s="9"/>
      <c r="J467" s="33"/>
      <c r="K467" s="68"/>
      <c r="L467" s="33"/>
      <c r="M467" s="43"/>
      <c r="N467" s="44"/>
    </row>
    <row r="468" spans="2:14" s="7" customFormat="1" ht="15" customHeight="1">
      <c r="B468" s="11"/>
      <c r="D468" s="9"/>
      <c r="F468" s="9"/>
      <c r="H468" s="9"/>
      <c r="J468" s="33"/>
      <c r="K468" s="68"/>
      <c r="L468" s="33"/>
      <c r="M468" s="43"/>
      <c r="N468" s="44"/>
    </row>
    <row r="469" spans="2:14" s="7" customFormat="1" ht="15" customHeight="1">
      <c r="B469" s="11"/>
      <c r="D469" s="9"/>
      <c r="F469" s="9"/>
      <c r="H469" s="9"/>
      <c r="J469" s="33"/>
      <c r="K469" s="68"/>
      <c r="L469" s="33"/>
      <c r="M469" s="43"/>
      <c r="N469" s="44"/>
    </row>
    <row r="470" spans="2:14" s="7" customFormat="1" ht="15" customHeight="1">
      <c r="B470" s="11"/>
      <c r="D470" s="9"/>
      <c r="F470" s="9"/>
      <c r="H470" s="9"/>
      <c r="J470" s="33"/>
      <c r="K470" s="68"/>
      <c r="L470" s="33"/>
      <c r="M470" s="43"/>
      <c r="N470" s="44"/>
    </row>
    <row r="471" spans="2:14" s="7" customFormat="1" ht="15" customHeight="1">
      <c r="B471" s="11"/>
      <c r="D471" s="9"/>
      <c r="F471" s="9"/>
      <c r="H471" s="9"/>
      <c r="J471" s="33"/>
      <c r="K471" s="68"/>
      <c r="L471" s="33"/>
      <c r="M471" s="43"/>
      <c r="N471" s="44"/>
    </row>
    <row r="472" spans="2:14" s="7" customFormat="1" ht="15" customHeight="1">
      <c r="B472" s="11"/>
      <c r="D472" s="9"/>
      <c r="F472" s="9"/>
      <c r="H472" s="9"/>
      <c r="J472" s="33"/>
      <c r="K472" s="68"/>
      <c r="L472" s="33"/>
      <c r="M472" s="43"/>
      <c r="N472" s="44"/>
    </row>
    <row r="473" spans="2:14" s="7" customFormat="1" ht="15" customHeight="1">
      <c r="B473" s="11"/>
      <c r="D473" s="9"/>
      <c r="F473" s="9"/>
      <c r="H473" s="9"/>
      <c r="J473" s="33"/>
      <c r="K473" s="68"/>
      <c r="L473" s="33"/>
      <c r="M473" s="43"/>
      <c r="N473" s="44"/>
    </row>
    <row r="474" spans="2:14" s="7" customFormat="1" ht="15" customHeight="1">
      <c r="B474" s="11"/>
      <c r="D474" s="9"/>
      <c r="F474" s="9"/>
      <c r="H474" s="9"/>
      <c r="J474" s="33"/>
      <c r="K474" s="68"/>
      <c r="L474" s="33"/>
      <c r="M474" s="43"/>
      <c r="N474" s="44"/>
    </row>
    <row r="475" spans="2:14" s="7" customFormat="1" ht="15" customHeight="1">
      <c r="B475" s="11"/>
      <c r="D475" s="9"/>
      <c r="F475" s="9"/>
      <c r="H475" s="9"/>
      <c r="J475" s="33"/>
      <c r="K475" s="68"/>
      <c r="L475" s="33"/>
      <c r="M475" s="43"/>
      <c r="N475" s="44"/>
    </row>
    <row r="476" spans="2:14" s="7" customFormat="1" ht="15" customHeight="1">
      <c r="B476" s="11"/>
      <c r="D476" s="9"/>
      <c r="F476" s="9"/>
      <c r="H476" s="9"/>
      <c r="J476" s="33"/>
      <c r="K476" s="68"/>
      <c r="L476" s="33"/>
      <c r="M476" s="43"/>
      <c r="N476" s="44"/>
    </row>
    <row r="477" spans="2:14" s="7" customFormat="1" ht="15" customHeight="1">
      <c r="B477" s="11"/>
      <c r="D477" s="9"/>
      <c r="F477" s="9"/>
      <c r="H477" s="9"/>
      <c r="J477" s="33"/>
      <c r="K477" s="68"/>
      <c r="L477" s="33"/>
      <c r="M477" s="43"/>
      <c r="N477" s="44"/>
    </row>
    <row r="478" spans="2:14" s="7" customFormat="1" ht="15" customHeight="1">
      <c r="B478" s="11"/>
      <c r="D478" s="9"/>
      <c r="F478" s="9"/>
      <c r="H478" s="9"/>
      <c r="J478" s="33"/>
      <c r="K478" s="68"/>
      <c r="L478" s="33"/>
      <c r="M478" s="43"/>
      <c r="N478" s="44"/>
    </row>
    <row r="479" spans="2:14" s="7" customFormat="1" ht="15" customHeight="1">
      <c r="B479" s="11"/>
      <c r="D479" s="9"/>
      <c r="F479" s="9"/>
      <c r="H479" s="9"/>
      <c r="J479" s="33"/>
      <c r="K479" s="68"/>
      <c r="L479" s="33"/>
      <c r="M479" s="43"/>
      <c r="N479" s="44"/>
    </row>
    <row r="480" spans="2:14" s="7" customFormat="1" ht="15" customHeight="1">
      <c r="B480" s="11"/>
      <c r="D480" s="9"/>
      <c r="F480" s="9"/>
      <c r="H480" s="9"/>
      <c r="J480" s="33"/>
      <c r="K480" s="68"/>
      <c r="L480" s="33"/>
      <c r="M480" s="43"/>
      <c r="N480" s="44"/>
    </row>
    <row r="481" spans="2:14" s="7" customFormat="1" ht="15" customHeight="1">
      <c r="B481" s="11"/>
      <c r="D481" s="9"/>
      <c r="F481" s="9"/>
      <c r="H481" s="9"/>
      <c r="J481" s="33"/>
      <c r="K481" s="68"/>
      <c r="L481" s="33"/>
      <c r="M481" s="43"/>
      <c r="N481" s="44"/>
    </row>
    <row r="482" spans="2:14" s="7" customFormat="1" ht="15" customHeight="1">
      <c r="B482" s="11"/>
      <c r="D482" s="9"/>
      <c r="F482" s="9"/>
      <c r="H482" s="9"/>
      <c r="J482" s="33"/>
      <c r="K482" s="68"/>
      <c r="L482" s="33"/>
      <c r="M482" s="43"/>
      <c r="N482" s="44"/>
    </row>
    <row r="483" spans="2:14" s="7" customFormat="1" ht="15" customHeight="1">
      <c r="B483" s="11"/>
      <c r="D483" s="9"/>
      <c r="F483" s="9"/>
      <c r="H483" s="9"/>
      <c r="J483" s="33"/>
      <c r="K483" s="68"/>
      <c r="L483" s="33"/>
      <c r="M483" s="43"/>
      <c r="N483" s="44"/>
    </row>
    <row r="484" spans="2:14" s="7" customFormat="1" ht="15" customHeight="1">
      <c r="B484" s="11"/>
      <c r="D484" s="9"/>
      <c r="F484" s="9"/>
      <c r="H484" s="9"/>
      <c r="J484" s="33"/>
      <c r="K484" s="68"/>
      <c r="L484" s="33"/>
      <c r="M484" s="43"/>
      <c r="N484" s="44"/>
    </row>
    <row r="485" spans="2:14" s="7" customFormat="1" ht="15" customHeight="1">
      <c r="B485" s="11"/>
      <c r="D485" s="9"/>
      <c r="F485" s="9"/>
      <c r="H485" s="9"/>
      <c r="J485" s="33"/>
      <c r="K485" s="68"/>
      <c r="L485" s="33"/>
      <c r="M485" s="43"/>
      <c r="N485" s="44"/>
    </row>
    <row r="486" spans="2:14" s="7" customFormat="1" ht="15" customHeight="1">
      <c r="B486" s="11"/>
      <c r="D486" s="9"/>
      <c r="F486" s="9"/>
      <c r="H486" s="9"/>
      <c r="J486" s="33"/>
      <c r="K486" s="68"/>
      <c r="L486" s="33"/>
      <c r="M486" s="43"/>
      <c r="N486" s="44"/>
    </row>
    <row r="487" spans="2:14" s="7" customFormat="1" ht="15" customHeight="1">
      <c r="B487" s="11"/>
      <c r="D487" s="9"/>
      <c r="F487" s="9"/>
      <c r="H487" s="9"/>
      <c r="J487" s="33"/>
      <c r="K487" s="68"/>
      <c r="L487" s="33"/>
      <c r="M487" s="43"/>
      <c r="N487" s="44"/>
    </row>
    <row r="488" spans="2:14" s="7" customFormat="1" ht="15" customHeight="1">
      <c r="B488" s="11"/>
      <c r="D488" s="9"/>
      <c r="F488" s="9"/>
      <c r="H488" s="9"/>
      <c r="J488" s="33"/>
      <c r="K488" s="68"/>
      <c r="L488" s="33"/>
      <c r="M488" s="43"/>
      <c r="N488" s="44"/>
    </row>
    <row r="489" spans="2:14" s="7" customFormat="1" ht="15" customHeight="1">
      <c r="B489" s="11"/>
      <c r="D489" s="9"/>
      <c r="F489" s="9"/>
      <c r="H489" s="9"/>
      <c r="J489" s="33"/>
      <c r="K489" s="68"/>
      <c r="L489" s="33"/>
      <c r="M489" s="43"/>
      <c r="N489" s="44"/>
    </row>
    <row r="490" spans="2:14" s="7" customFormat="1" ht="15" customHeight="1">
      <c r="B490" s="11"/>
      <c r="D490" s="9"/>
      <c r="F490" s="9"/>
      <c r="H490" s="9"/>
      <c r="J490" s="33"/>
      <c r="K490" s="68"/>
      <c r="L490" s="33"/>
      <c r="M490" s="43"/>
      <c r="N490" s="44"/>
    </row>
    <row r="491" spans="2:14" s="7" customFormat="1" ht="15" customHeight="1">
      <c r="B491" s="11"/>
      <c r="D491" s="9"/>
      <c r="F491" s="9"/>
      <c r="H491" s="9"/>
      <c r="J491" s="33"/>
      <c r="K491" s="68"/>
      <c r="L491" s="33"/>
      <c r="M491" s="43"/>
      <c r="N491" s="44"/>
    </row>
    <row r="492" spans="2:14" s="7" customFormat="1" ht="15" customHeight="1">
      <c r="B492" s="11"/>
      <c r="D492" s="9"/>
      <c r="F492" s="9"/>
      <c r="H492" s="9"/>
      <c r="J492" s="33"/>
      <c r="K492" s="68"/>
      <c r="L492" s="33"/>
      <c r="M492" s="43"/>
      <c r="N492" s="44"/>
    </row>
    <row r="493" spans="2:14" s="7" customFormat="1" ht="15" customHeight="1">
      <c r="B493" s="11"/>
      <c r="D493" s="9"/>
      <c r="F493" s="9"/>
      <c r="H493" s="9"/>
      <c r="J493" s="33"/>
      <c r="K493" s="68"/>
      <c r="L493" s="33"/>
      <c r="M493" s="43"/>
      <c r="N493" s="44"/>
    </row>
    <row r="494" spans="2:14" s="7" customFormat="1" ht="15" customHeight="1">
      <c r="B494" s="11"/>
      <c r="D494" s="9"/>
      <c r="F494" s="9"/>
      <c r="H494" s="9"/>
      <c r="J494" s="33"/>
      <c r="K494" s="68"/>
      <c r="L494" s="33"/>
      <c r="M494" s="43"/>
      <c r="N494" s="44"/>
    </row>
    <row r="495" spans="2:14" s="7" customFormat="1" ht="15" customHeight="1">
      <c r="B495" s="11"/>
      <c r="D495" s="9"/>
      <c r="F495" s="9"/>
      <c r="H495" s="9"/>
      <c r="J495" s="33"/>
      <c r="K495" s="68"/>
      <c r="L495" s="33"/>
      <c r="M495" s="43"/>
      <c r="N495" s="44"/>
    </row>
    <row r="496" spans="2:14" s="7" customFormat="1" ht="15" customHeight="1">
      <c r="B496" s="11"/>
      <c r="D496" s="9"/>
      <c r="F496" s="9"/>
      <c r="H496" s="9"/>
      <c r="J496" s="33"/>
      <c r="K496" s="68"/>
      <c r="L496" s="33"/>
      <c r="M496" s="43"/>
      <c r="N496" s="44"/>
    </row>
    <row r="497" spans="2:14" s="7" customFormat="1" ht="15" customHeight="1">
      <c r="B497" s="11"/>
      <c r="D497" s="9"/>
      <c r="F497" s="9"/>
      <c r="H497" s="9"/>
      <c r="J497" s="33"/>
      <c r="K497" s="68"/>
      <c r="L497" s="33"/>
      <c r="M497" s="43"/>
      <c r="N497" s="44"/>
    </row>
    <row r="498" spans="2:14" s="7" customFormat="1" ht="15" customHeight="1">
      <c r="B498" s="11"/>
      <c r="D498" s="9"/>
      <c r="F498" s="9"/>
      <c r="H498" s="9"/>
      <c r="J498" s="33"/>
      <c r="K498" s="68"/>
      <c r="L498" s="33"/>
      <c r="M498" s="43"/>
      <c r="N498" s="44"/>
    </row>
    <row r="499" spans="2:14" s="7" customFormat="1" ht="15" customHeight="1">
      <c r="B499" s="11"/>
      <c r="D499" s="9"/>
      <c r="F499" s="9"/>
      <c r="H499" s="9"/>
      <c r="J499" s="33"/>
      <c r="K499" s="68"/>
      <c r="L499" s="33"/>
      <c r="M499" s="43"/>
      <c r="N499" s="44"/>
    </row>
    <row r="500" spans="2:14" s="7" customFormat="1" ht="15" customHeight="1">
      <c r="B500" s="11"/>
      <c r="D500" s="9"/>
      <c r="F500" s="9"/>
      <c r="H500" s="9"/>
      <c r="J500" s="33"/>
      <c r="K500" s="68"/>
      <c r="L500" s="33"/>
      <c r="M500" s="43"/>
      <c r="N500" s="44"/>
    </row>
    <row r="501" spans="2:14" s="7" customFormat="1" ht="15" customHeight="1">
      <c r="B501" s="11"/>
      <c r="D501" s="9"/>
      <c r="F501" s="9"/>
      <c r="H501" s="9"/>
      <c r="J501" s="33"/>
      <c r="K501" s="68"/>
      <c r="L501" s="33"/>
      <c r="M501" s="43"/>
      <c r="N501" s="44"/>
    </row>
    <row r="502" spans="2:14" s="7" customFormat="1" ht="15" customHeight="1">
      <c r="B502" s="11"/>
      <c r="D502" s="9"/>
      <c r="F502" s="9"/>
      <c r="H502" s="9"/>
      <c r="J502" s="33"/>
      <c r="K502" s="68"/>
      <c r="L502" s="33"/>
      <c r="M502" s="43"/>
      <c r="N502" s="44"/>
    </row>
    <row r="503" spans="2:14" s="7" customFormat="1" ht="15" customHeight="1">
      <c r="B503" s="11"/>
      <c r="D503" s="9"/>
      <c r="F503" s="9"/>
      <c r="H503" s="9"/>
      <c r="J503" s="33"/>
      <c r="K503" s="68"/>
      <c r="L503" s="33"/>
      <c r="M503" s="43"/>
      <c r="N503" s="44"/>
    </row>
    <row r="504" spans="2:14" s="7" customFormat="1" ht="15" customHeight="1">
      <c r="B504" s="11"/>
      <c r="D504" s="9"/>
      <c r="F504" s="9"/>
      <c r="H504" s="9"/>
      <c r="J504" s="33"/>
      <c r="K504" s="68"/>
      <c r="L504" s="33"/>
      <c r="M504" s="43"/>
      <c r="N504" s="44"/>
    </row>
    <row r="505" spans="2:14" s="7" customFormat="1" ht="15" customHeight="1">
      <c r="B505" s="11"/>
      <c r="D505" s="9"/>
      <c r="F505" s="9"/>
      <c r="H505" s="9"/>
      <c r="J505" s="33"/>
      <c r="K505" s="68"/>
      <c r="L505" s="33"/>
      <c r="M505" s="43"/>
      <c r="N505" s="44"/>
    </row>
    <row r="506" spans="2:14" s="7" customFormat="1" ht="15" customHeight="1">
      <c r="B506" s="11"/>
      <c r="D506" s="9"/>
      <c r="F506" s="9"/>
      <c r="H506" s="9"/>
      <c r="J506" s="33"/>
      <c r="K506" s="68"/>
      <c r="L506" s="33"/>
      <c r="M506" s="43"/>
      <c r="N506" s="44"/>
    </row>
    <row r="507" spans="2:14" s="7" customFormat="1" ht="15" customHeight="1">
      <c r="B507" s="11"/>
      <c r="D507" s="9"/>
      <c r="F507" s="9"/>
      <c r="H507" s="9"/>
      <c r="J507" s="33"/>
      <c r="K507" s="68"/>
      <c r="L507" s="33"/>
      <c r="M507" s="43"/>
      <c r="N507" s="44"/>
    </row>
    <row r="508" spans="2:14" s="7" customFormat="1" ht="15" customHeight="1">
      <c r="B508" s="11"/>
      <c r="D508" s="9"/>
      <c r="F508" s="9"/>
      <c r="H508" s="9"/>
      <c r="J508" s="33"/>
      <c r="K508" s="68"/>
      <c r="L508" s="33"/>
      <c r="M508" s="43"/>
      <c r="N508" s="44"/>
    </row>
    <row r="509" spans="2:14" s="7" customFormat="1" ht="15" customHeight="1">
      <c r="B509" s="11"/>
      <c r="D509" s="9"/>
      <c r="F509" s="9"/>
      <c r="H509" s="9"/>
      <c r="J509" s="33"/>
      <c r="K509" s="68"/>
      <c r="L509" s="33"/>
      <c r="M509" s="43"/>
      <c r="N509" s="44"/>
    </row>
    <row r="510" spans="2:14" s="7" customFormat="1" ht="15" customHeight="1">
      <c r="B510" s="11"/>
      <c r="D510" s="9"/>
      <c r="F510" s="9"/>
      <c r="H510" s="9"/>
      <c r="J510" s="33"/>
      <c r="K510" s="68"/>
      <c r="L510" s="33"/>
      <c r="M510" s="43"/>
      <c r="N510" s="44"/>
    </row>
    <row r="511" spans="2:14" s="7" customFormat="1" ht="15" customHeight="1">
      <c r="B511" s="11"/>
      <c r="D511" s="9"/>
      <c r="F511" s="9"/>
      <c r="H511" s="9"/>
      <c r="J511" s="33"/>
      <c r="K511" s="68"/>
      <c r="L511" s="33"/>
      <c r="M511" s="43"/>
      <c r="N511" s="44"/>
    </row>
    <row r="512" spans="2:14" s="7" customFormat="1" ht="15" customHeight="1">
      <c r="B512" s="11"/>
      <c r="D512" s="9"/>
      <c r="F512" s="9"/>
      <c r="H512" s="9"/>
      <c r="J512" s="33"/>
      <c r="K512" s="68"/>
      <c r="L512" s="33"/>
      <c r="M512" s="43"/>
      <c r="N512" s="44"/>
    </row>
    <row r="513" spans="2:14" s="7" customFormat="1" ht="15" customHeight="1">
      <c r="B513" s="11"/>
      <c r="D513" s="9"/>
      <c r="F513" s="9"/>
      <c r="H513" s="9"/>
      <c r="J513" s="33"/>
      <c r="K513" s="68"/>
      <c r="L513" s="33"/>
      <c r="M513" s="43"/>
      <c r="N513" s="44"/>
    </row>
    <row r="514" spans="2:14" s="7" customFormat="1" ht="15" customHeight="1">
      <c r="B514" s="11"/>
      <c r="D514" s="9"/>
      <c r="F514" s="9"/>
      <c r="H514" s="9"/>
      <c r="J514" s="33"/>
      <c r="K514" s="68"/>
      <c r="L514" s="33"/>
      <c r="M514" s="43"/>
      <c r="N514" s="44"/>
    </row>
    <row r="515" spans="2:14" s="7" customFormat="1" ht="15" customHeight="1">
      <c r="B515" s="11"/>
      <c r="D515" s="9"/>
      <c r="F515" s="9"/>
      <c r="H515" s="9"/>
      <c r="J515" s="33"/>
      <c r="K515" s="68"/>
      <c r="L515" s="33"/>
      <c r="M515" s="43"/>
      <c r="N515" s="44"/>
    </row>
    <row r="516" spans="2:14" s="7" customFormat="1" ht="15" customHeight="1">
      <c r="B516" s="11"/>
      <c r="D516" s="9"/>
      <c r="F516" s="9"/>
      <c r="H516" s="9"/>
      <c r="J516" s="33"/>
      <c r="K516" s="68"/>
      <c r="L516" s="33"/>
      <c r="M516" s="43"/>
      <c r="N516" s="44"/>
    </row>
  </sheetData>
  <sheetProtection/>
  <mergeCells count="87">
    <mergeCell ref="E8:F8"/>
    <mergeCell ref="B58:F58"/>
    <mergeCell ref="B59:F59"/>
    <mergeCell ref="W71:X71"/>
    <mergeCell ref="O71:P71"/>
    <mergeCell ref="S71:T71"/>
    <mergeCell ref="G71:H71"/>
    <mergeCell ref="B70:B71"/>
    <mergeCell ref="E71:F71"/>
    <mergeCell ref="I71:J71"/>
    <mergeCell ref="C71:D71"/>
    <mergeCell ref="B2:F2"/>
    <mergeCell ref="B3:F3"/>
    <mergeCell ref="B5:F5"/>
    <mergeCell ref="C12:D12"/>
    <mergeCell ref="C7:D7"/>
    <mergeCell ref="C8:D8"/>
    <mergeCell ref="B7:B8"/>
    <mergeCell ref="E12:F12"/>
    <mergeCell ref="E7:F7"/>
    <mergeCell ref="Q71:R71"/>
    <mergeCell ref="E40:F40"/>
    <mergeCell ref="E52:F52"/>
    <mergeCell ref="E60:F60"/>
    <mergeCell ref="O70:R70"/>
    <mergeCell ref="K71:L71"/>
    <mergeCell ref="M71:N71"/>
    <mergeCell ref="S82:V82"/>
    <mergeCell ref="W82:Z82"/>
    <mergeCell ref="Q83:R83"/>
    <mergeCell ref="U83:V83"/>
    <mergeCell ref="Y83:Z83"/>
    <mergeCell ref="W70:Z70"/>
    <mergeCell ref="C70:F70"/>
    <mergeCell ref="G70:J70"/>
    <mergeCell ref="K70:N70"/>
    <mergeCell ref="S90:V90"/>
    <mergeCell ref="W90:Z90"/>
    <mergeCell ref="B89:Z89"/>
    <mergeCell ref="B80:Z80"/>
    <mergeCell ref="B81:Z81"/>
    <mergeCell ref="S83:T83"/>
    <mergeCell ref="G83:H83"/>
    <mergeCell ref="K83:L83"/>
    <mergeCell ref="W83:X83"/>
    <mergeCell ref="O82:R82"/>
    <mergeCell ref="K91:L91"/>
    <mergeCell ref="O91:P91"/>
    <mergeCell ref="S91:T91"/>
    <mergeCell ref="W91:X91"/>
    <mergeCell ref="M91:N91"/>
    <mergeCell ref="Q91:R91"/>
    <mergeCell ref="U91:V91"/>
    <mergeCell ref="B88:Z88"/>
    <mergeCell ref="Y91:Z91"/>
    <mergeCell ref="B39:F39"/>
    <mergeCell ref="B50:F50"/>
    <mergeCell ref="K90:N90"/>
    <mergeCell ref="O90:R90"/>
    <mergeCell ref="B82:B83"/>
    <mergeCell ref="C82:F82"/>
    <mergeCell ref="G82:J82"/>
    <mergeCell ref="K82:N82"/>
    <mergeCell ref="G90:J90"/>
    <mergeCell ref="B90:B91"/>
    <mergeCell ref="C90:F90"/>
    <mergeCell ref="C91:D91"/>
    <mergeCell ref="G91:H91"/>
    <mergeCell ref="E91:F91"/>
    <mergeCell ref="I91:J91"/>
    <mergeCell ref="M83:N83"/>
    <mergeCell ref="B68:Z68"/>
    <mergeCell ref="B69:Z69"/>
    <mergeCell ref="O83:P83"/>
    <mergeCell ref="I83:J83"/>
    <mergeCell ref="C83:D83"/>
    <mergeCell ref="E83:F83"/>
    <mergeCell ref="U71:V71"/>
    <mergeCell ref="Y71:Z71"/>
    <mergeCell ref="S70:V70"/>
    <mergeCell ref="C60:D60"/>
    <mergeCell ref="B10:F10"/>
    <mergeCell ref="B11:F11"/>
    <mergeCell ref="B38:F38"/>
    <mergeCell ref="C40:D40"/>
    <mergeCell ref="C52:D52"/>
    <mergeCell ref="B51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508"/>
  <sheetViews>
    <sheetView zoomScalePageLayoutView="0" workbookViewId="0" topLeftCell="A82">
      <selection activeCell="Q89" sqref="Q89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149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35</v>
      </c>
      <c r="D8" s="224"/>
      <c r="E8" s="223">
        <v>40</v>
      </c>
      <c r="F8" s="224"/>
    </row>
    <row r="9" ht="9" customHeight="1" thickBot="1"/>
    <row r="10" spans="2:8" s="7" customFormat="1" ht="21" customHeight="1">
      <c r="B10" s="221" t="s">
        <v>94</v>
      </c>
      <c r="C10" s="231"/>
      <c r="D10" s="231"/>
      <c r="E10" s="231"/>
      <c r="F10" s="222"/>
      <c r="G10" s="41"/>
      <c r="H10" s="42"/>
    </row>
    <row r="11" spans="2:8" s="7" customFormat="1" ht="21" customHeight="1" thickBot="1">
      <c r="B11" s="228" t="s">
        <v>95</v>
      </c>
      <c r="C11" s="229"/>
      <c r="D11" s="229"/>
      <c r="E11" s="229"/>
      <c r="F11" s="230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41"/>
      <c r="H12" s="42"/>
    </row>
    <row r="13" spans="2:8" s="7" customFormat="1" ht="28.5" customHeight="1">
      <c r="B13" s="28" t="s">
        <v>1</v>
      </c>
      <c r="C13" s="110">
        <v>12</v>
      </c>
      <c r="D13" s="27">
        <f>C13/C17</f>
        <v>0.34285714285714286</v>
      </c>
      <c r="E13" s="110">
        <v>10</v>
      </c>
      <c r="F13" s="27">
        <f>E13/E17</f>
        <v>0.25</v>
      </c>
      <c r="G13" s="43"/>
      <c r="H13" s="44"/>
    </row>
    <row r="14" spans="2:8" s="7" customFormat="1" ht="28.5" customHeight="1">
      <c r="B14" s="22" t="s">
        <v>2</v>
      </c>
      <c r="C14" s="107">
        <v>23</v>
      </c>
      <c r="D14" s="20">
        <f>C14/C17</f>
        <v>0.6571428571428571</v>
      </c>
      <c r="E14" s="107">
        <v>30</v>
      </c>
      <c r="F14" s="20">
        <f>E14/E17</f>
        <v>0.75</v>
      </c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E15" s="107">
        <v>0</v>
      </c>
      <c r="F15" s="20">
        <f>E15/E17</f>
        <v>0</v>
      </c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E16" s="108">
        <v>0</v>
      </c>
      <c r="F16" s="21">
        <f>E16/E17</f>
        <v>0</v>
      </c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35</v>
      </c>
      <c r="D17" s="52">
        <f>SUM(D13:D16)</f>
        <v>1</v>
      </c>
      <c r="E17" s="109">
        <f>SUM(E13:E16)</f>
        <v>40</v>
      </c>
      <c r="F17" s="52">
        <f>SUM(F13:F16)</f>
        <v>1</v>
      </c>
      <c r="G17" s="46"/>
      <c r="H17" s="56"/>
    </row>
    <row r="18" spans="2:8" s="53" customFormat="1" ht="21" customHeight="1">
      <c r="B18" s="28" t="s">
        <v>5</v>
      </c>
      <c r="C18" s="160">
        <v>32</v>
      </c>
      <c r="D18" s="96">
        <f>C18/C22</f>
        <v>0.9142857142857143</v>
      </c>
      <c r="E18" s="160">
        <v>37</v>
      </c>
      <c r="F18" s="96">
        <f>E18/E22</f>
        <v>0.925</v>
      </c>
      <c r="G18" s="46"/>
      <c r="H18" s="56"/>
    </row>
    <row r="19" spans="2:8" s="53" customFormat="1" ht="21" customHeight="1">
      <c r="B19" s="22" t="s">
        <v>6</v>
      </c>
      <c r="C19" s="158">
        <v>0</v>
      </c>
      <c r="D19" s="98">
        <f>C19/C22</f>
        <v>0</v>
      </c>
      <c r="E19" s="158">
        <v>1</v>
      </c>
      <c r="F19" s="98">
        <f>E19/E22</f>
        <v>0.025</v>
      </c>
      <c r="G19" s="46"/>
      <c r="H19" s="56"/>
    </row>
    <row r="20" spans="2:8" s="53" customFormat="1" ht="21" customHeight="1">
      <c r="B20" s="22" t="s">
        <v>7</v>
      </c>
      <c r="C20" s="158">
        <v>3</v>
      </c>
      <c r="D20" s="98">
        <f>C20/C22</f>
        <v>0.08571428571428572</v>
      </c>
      <c r="E20" s="158">
        <v>0</v>
      </c>
      <c r="F20" s="98">
        <f>E20/E22</f>
        <v>0</v>
      </c>
      <c r="G20" s="46"/>
      <c r="H20" s="56"/>
    </row>
    <row r="21" spans="2:8" s="53" customFormat="1" ht="21" customHeight="1" thickBot="1">
      <c r="B21" s="61" t="s">
        <v>90</v>
      </c>
      <c r="C21" s="159">
        <v>0</v>
      </c>
      <c r="D21" s="100">
        <f>C21/C22</f>
        <v>0</v>
      </c>
      <c r="E21" s="159">
        <v>2</v>
      </c>
      <c r="F21" s="100">
        <f>E21/E22</f>
        <v>0.05</v>
      </c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35</v>
      </c>
      <c r="D22" s="52">
        <f>SUM(D18:D21)</f>
        <v>1</v>
      </c>
      <c r="E22" s="109">
        <f>SUM(E18:E21)</f>
        <v>40</v>
      </c>
      <c r="F22" s="52">
        <f>SUM(F18:F21)</f>
        <v>1</v>
      </c>
      <c r="G22" s="46"/>
      <c r="H22" s="56"/>
    </row>
    <row r="23" spans="2:8" s="53" customFormat="1" ht="21" customHeight="1">
      <c r="B23" s="22" t="s">
        <v>128</v>
      </c>
      <c r="C23" s="158">
        <v>14</v>
      </c>
      <c r="D23" s="98">
        <f>C23/C32</f>
        <v>0.4</v>
      </c>
      <c r="E23" s="158">
        <v>5</v>
      </c>
      <c r="F23" s="98">
        <f>E23/E32</f>
        <v>0.125</v>
      </c>
      <c r="G23" s="46"/>
      <c r="H23" s="56"/>
    </row>
    <row r="24" spans="2:8" s="53" customFormat="1" ht="21" customHeight="1">
      <c r="B24" s="22" t="s">
        <v>129</v>
      </c>
      <c r="C24" s="158">
        <v>7</v>
      </c>
      <c r="D24" s="98">
        <f>C24/C32</f>
        <v>0.2</v>
      </c>
      <c r="E24" s="158">
        <v>13</v>
      </c>
      <c r="F24" s="98">
        <f>E24/E32</f>
        <v>0.325</v>
      </c>
      <c r="G24" s="46"/>
      <c r="H24" s="56"/>
    </row>
    <row r="25" spans="2:8" s="53" customFormat="1" ht="21" customHeight="1">
      <c r="B25" s="22" t="s">
        <v>8</v>
      </c>
      <c r="C25" s="158">
        <v>0</v>
      </c>
      <c r="D25" s="98">
        <f>C25/C32</f>
        <v>0</v>
      </c>
      <c r="E25" s="158">
        <v>2</v>
      </c>
      <c r="F25" s="98">
        <f>E25/E32</f>
        <v>0.05</v>
      </c>
      <c r="G25" s="46"/>
      <c r="H25" s="56"/>
    </row>
    <row r="26" spans="2:8" s="53" customFormat="1" ht="21" customHeight="1">
      <c r="B26" s="22" t="s">
        <v>130</v>
      </c>
      <c r="C26" s="158">
        <v>2</v>
      </c>
      <c r="D26" s="98">
        <f>C26/C32</f>
        <v>0.05714285714285714</v>
      </c>
      <c r="E26" s="158">
        <v>3</v>
      </c>
      <c r="F26" s="98">
        <f>E26/E32</f>
        <v>0.075</v>
      </c>
      <c r="G26" s="46"/>
      <c r="H26" s="56"/>
    </row>
    <row r="27" spans="2:8" s="53" customFormat="1" ht="21" customHeight="1">
      <c r="B27" s="22" t="s">
        <v>131</v>
      </c>
      <c r="C27" s="158">
        <v>1</v>
      </c>
      <c r="D27" s="98">
        <f>C27/C32</f>
        <v>0.02857142857142857</v>
      </c>
      <c r="E27" s="158">
        <v>0</v>
      </c>
      <c r="F27" s="98">
        <f>E27/E32</f>
        <v>0</v>
      </c>
      <c r="G27" s="46"/>
      <c r="H27" s="56"/>
    </row>
    <row r="28" spans="2:8" s="53" customFormat="1" ht="21" customHeight="1">
      <c r="B28" s="22" t="s">
        <v>132</v>
      </c>
      <c r="C28" s="158">
        <v>2</v>
      </c>
      <c r="D28" s="98">
        <f>C28/C32</f>
        <v>0.05714285714285714</v>
      </c>
      <c r="E28" s="158">
        <v>2</v>
      </c>
      <c r="F28" s="98">
        <f>E28/E32</f>
        <v>0.05</v>
      </c>
      <c r="G28" s="46"/>
      <c r="H28" s="56"/>
    </row>
    <row r="29" spans="2:8" s="53" customFormat="1" ht="21" customHeight="1">
      <c r="B29" s="22" t="s">
        <v>9</v>
      </c>
      <c r="C29" s="158">
        <v>0</v>
      </c>
      <c r="D29" s="98">
        <f>C29/C32</f>
        <v>0</v>
      </c>
      <c r="E29" s="158">
        <v>1</v>
      </c>
      <c r="F29" s="98">
        <f>E29/E32</f>
        <v>0.025</v>
      </c>
      <c r="G29" s="46"/>
      <c r="H29" s="56"/>
    </row>
    <row r="30" spans="2:8" s="53" customFormat="1" ht="21" customHeight="1">
      <c r="B30" s="22" t="s">
        <v>133</v>
      </c>
      <c r="C30" s="158">
        <v>8</v>
      </c>
      <c r="D30" s="98">
        <f>C30/C32</f>
        <v>0.22857142857142856</v>
      </c>
      <c r="E30" s="158">
        <v>13</v>
      </c>
      <c r="F30" s="98">
        <f>E30/E32</f>
        <v>0.325</v>
      </c>
      <c r="G30" s="46"/>
      <c r="H30" s="56"/>
    </row>
    <row r="31" spans="2:8" s="53" customFormat="1" ht="21" customHeight="1" thickBot="1">
      <c r="B31" s="61" t="s">
        <v>90</v>
      </c>
      <c r="C31" s="159">
        <v>1</v>
      </c>
      <c r="D31" s="100">
        <f>C31/C32</f>
        <v>0.02857142857142857</v>
      </c>
      <c r="E31" s="159">
        <v>1</v>
      </c>
      <c r="F31" s="100">
        <f>E31/E32</f>
        <v>0.025</v>
      </c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35</v>
      </c>
      <c r="D32" s="168">
        <f>SUM(D23:D31)</f>
        <v>1</v>
      </c>
      <c r="E32" s="169">
        <f>SUM(E23:E31)</f>
        <v>40</v>
      </c>
      <c r="F32" s="168">
        <f>SUM(F23:F31)</f>
        <v>1</v>
      </c>
      <c r="G32" s="46"/>
      <c r="H32" s="56"/>
    </row>
    <row r="33" spans="2:8" s="53" customFormat="1" ht="21" customHeight="1">
      <c r="B33" s="28" t="s">
        <v>10</v>
      </c>
      <c r="C33" s="160">
        <v>26</v>
      </c>
      <c r="D33" s="96">
        <f>C33/C36</f>
        <v>0.7428571428571429</v>
      </c>
      <c r="E33" s="160">
        <v>30</v>
      </c>
      <c r="F33" s="96">
        <f>E33/E36</f>
        <v>0.75</v>
      </c>
      <c r="G33" s="46"/>
      <c r="H33" s="56"/>
    </row>
    <row r="34" spans="2:8" s="53" customFormat="1" ht="21" customHeight="1">
      <c r="B34" s="22" t="s">
        <v>11</v>
      </c>
      <c r="C34" s="158">
        <v>5</v>
      </c>
      <c r="D34" s="98">
        <f>C34/C36</f>
        <v>0.14285714285714285</v>
      </c>
      <c r="E34" s="158">
        <v>3</v>
      </c>
      <c r="F34" s="98">
        <f>E34/E36</f>
        <v>0.075</v>
      </c>
      <c r="G34" s="46"/>
      <c r="H34" s="56"/>
    </row>
    <row r="35" spans="2:8" s="53" customFormat="1" ht="21" customHeight="1" thickBot="1">
      <c r="B35" s="61" t="s">
        <v>90</v>
      </c>
      <c r="C35" s="159">
        <v>4</v>
      </c>
      <c r="D35" s="100">
        <f>C35/C36</f>
        <v>0.11428571428571428</v>
      </c>
      <c r="E35" s="159">
        <v>7</v>
      </c>
      <c r="F35" s="100">
        <f>E35/E36</f>
        <v>0.175</v>
      </c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35</v>
      </c>
      <c r="D36" s="52">
        <f>SUM(D33:D35)</f>
        <v>1</v>
      </c>
      <c r="E36" s="109">
        <f>SUM(E33:E35)</f>
        <v>40</v>
      </c>
      <c r="F36" s="52">
        <f>SUM(F33:F35)</f>
        <v>1</v>
      </c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156</v>
      </c>
      <c r="C38" s="231"/>
      <c r="D38" s="231"/>
      <c r="E38" s="231"/>
      <c r="F38" s="222"/>
      <c r="G38" s="43"/>
      <c r="H38" s="44"/>
    </row>
    <row r="39" spans="2:8" s="7" customFormat="1" ht="21" customHeight="1" thickBot="1">
      <c r="B39" s="235" t="s">
        <v>92</v>
      </c>
      <c r="C39" s="236"/>
      <c r="D39" s="236"/>
      <c r="E39" s="236"/>
      <c r="F39" s="237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E40" s="221" t="s">
        <v>202</v>
      </c>
      <c r="F40" s="222"/>
      <c r="G40" s="43"/>
      <c r="H40" s="44"/>
    </row>
    <row r="41" spans="2:8" s="7" customFormat="1" ht="28.5" customHeight="1">
      <c r="B41" s="28" t="s">
        <v>150</v>
      </c>
      <c r="C41" s="110">
        <v>27</v>
      </c>
      <c r="D41" s="27">
        <f aca="true" t="shared" si="0" ref="D41:D48">C41/$C$49</f>
        <v>0.4153846153846154</v>
      </c>
      <c r="E41" s="110">
        <v>33</v>
      </c>
      <c r="F41" s="27">
        <f>E41/$E$49</f>
        <v>0.66</v>
      </c>
      <c r="G41" s="43"/>
      <c r="H41" s="44"/>
    </row>
    <row r="42" spans="2:8" s="7" customFormat="1" ht="28.5" customHeight="1">
      <c r="B42" s="22" t="s">
        <v>151</v>
      </c>
      <c r="C42" s="107">
        <v>2</v>
      </c>
      <c r="D42" s="20">
        <f t="shared" si="0"/>
        <v>0.03076923076923077</v>
      </c>
      <c r="E42" s="107">
        <v>3</v>
      </c>
      <c r="F42" s="20">
        <f aca="true" t="shared" si="1" ref="F42:F48">E42/$E$49</f>
        <v>0.06</v>
      </c>
      <c r="G42" s="43"/>
      <c r="H42" s="44"/>
    </row>
    <row r="43" spans="2:8" s="7" customFormat="1" ht="28.5" customHeight="1">
      <c r="B43" s="22" t="s">
        <v>152</v>
      </c>
      <c r="C43" s="107">
        <v>5</v>
      </c>
      <c r="D43" s="20">
        <f t="shared" si="0"/>
        <v>0.07692307692307693</v>
      </c>
      <c r="E43" s="107">
        <v>1</v>
      </c>
      <c r="F43" s="20">
        <f t="shared" si="1"/>
        <v>0.02</v>
      </c>
      <c r="G43" s="43"/>
      <c r="H43" s="44"/>
    </row>
    <row r="44" spans="2:8" s="7" customFormat="1" ht="28.5" customHeight="1">
      <c r="B44" s="22" t="s">
        <v>153</v>
      </c>
      <c r="C44" s="107">
        <v>10</v>
      </c>
      <c r="D44" s="20">
        <f t="shared" si="0"/>
        <v>0.15384615384615385</v>
      </c>
      <c r="E44" s="107">
        <v>3</v>
      </c>
      <c r="F44" s="20">
        <f t="shared" si="1"/>
        <v>0.06</v>
      </c>
      <c r="G44" s="43"/>
      <c r="H44" s="44"/>
    </row>
    <row r="45" spans="2:8" s="7" customFormat="1" ht="28.5" customHeight="1">
      <c r="B45" s="22" t="s">
        <v>154</v>
      </c>
      <c r="C45" s="107">
        <v>7</v>
      </c>
      <c r="D45" s="20">
        <f t="shared" si="0"/>
        <v>0.1076923076923077</v>
      </c>
      <c r="E45" s="107">
        <v>6</v>
      </c>
      <c r="F45" s="20">
        <f t="shared" si="1"/>
        <v>0.12</v>
      </c>
      <c r="G45" s="43"/>
      <c r="H45" s="44"/>
    </row>
    <row r="46" spans="2:8" s="7" customFormat="1" ht="28.5" customHeight="1">
      <c r="B46" s="22" t="s">
        <v>155</v>
      </c>
      <c r="C46" s="107">
        <v>9</v>
      </c>
      <c r="D46" s="20">
        <f t="shared" si="0"/>
        <v>0.13846153846153847</v>
      </c>
      <c r="E46" s="107">
        <v>3</v>
      </c>
      <c r="F46" s="20">
        <f t="shared" si="1"/>
        <v>0.06</v>
      </c>
      <c r="G46" s="43"/>
      <c r="H46" s="44"/>
    </row>
    <row r="47" spans="2:8" s="7" customFormat="1" ht="28.5" customHeight="1">
      <c r="B47" s="22" t="s">
        <v>39</v>
      </c>
      <c r="C47" s="107">
        <v>5</v>
      </c>
      <c r="D47" s="20">
        <f t="shared" si="0"/>
        <v>0.07692307692307693</v>
      </c>
      <c r="E47" s="107">
        <v>0</v>
      </c>
      <c r="F47" s="20">
        <f t="shared" si="1"/>
        <v>0</v>
      </c>
      <c r="G47" s="43"/>
      <c r="H47" s="44"/>
    </row>
    <row r="48" spans="2:8" s="7" customFormat="1" ht="28.5" customHeight="1" thickBot="1">
      <c r="B48" s="61" t="s">
        <v>90</v>
      </c>
      <c r="C48" s="108">
        <v>0</v>
      </c>
      <c r="D48" s="21">
        <f t="shared" si="0"/>
        <v>0</v>
      </c>
      <c r="E48" s="108">
        <v>1</v>
      </c>
      <c r="F48" s="21">
        <f t="shared" si="1"/>
        <v>0.02</v>
      </c>
      <c r="G48" s="43"/>
      <c r="H48" s="44"/>
    </row>
    <row r="49" spans="2:8" s="53" customFormat="1" ht="21" customHeight="1" thickBot="1" thickTop="1">
      <c r="B49" s="62" t="s">
        <v>4</v>
      </c>
      <c r="C49" s="109">
        <f>SUM(C41:C48)</f>
        <v>65</v>
      </c>
      <c r="D49" s="52">
        <f>SUM(D41:D48)</f>
        <v>1</v>
      </c>
      <c r="E49" s="109">
        <f>SUM(E41:E48)</f>
        <v>50</v>
      </c>
      <c r="F49" s="52">
        <f>SUM(F41:F48)</f>
        <v>1</v>
      </c>
      <c r="G49" s="46"/>
      <c r="H49" s="56"/>
    </row>
    <row r="50" spans="2:8" s="7" customFormat="1" ht="15" customHeight="1" thickBot="1">
      <c r="B50" s="11"/>
      <c r="D50" s="9"/>
      <c r="F50" s="33"/>
      <c r="G50" s="43"/>
      <c r="H50" s="44"/>
    </row>
    <row r="51" spans="2:8" s="7" customFormat="1" ht="21" customHeight="1">
      <c r="B51" s="221" t="s">
        <v>181</v>
      </c>
      <c r="C51" s="231"/>
      <c r="D51" s="231"/>
      <c r="E51" s="231"/>
      <c r="F51" s="222"/>
      <c r="G51" s="43"/>
      <c r="H51" s="44"/>
    </row>
    <row r="52" spans="2:8" s="7" customFormat="1" ht="21" customHeight="1" thickBot="1">
      <c r="B52" s="228" t="s">
        <v>157</v>
      </c>
      <c r="C52" s="229"/>
      <c r="D52" s="229"/>
      <c r="E52" s="229"/>
      <c r="F52" s="230"/>
      <c r="G52" s="43"/>
      <c r="H52" s="44"/>
    </row>
    <row r="53" spans="2:8" s="7" customFormat="1" ht="21" customHeight="1" thickBot="1">
      <c r="B53" s="176"/>
      <c r="C53" s="221" t="s">
        <v>179</v>
      </c>
      <c r="D53" s="222"/>
      <c r="E53" s="221" t="s">
        <v>202</v>
      </c>
      <c r="F53" s="222"/>
      <c r="G53" s="43"/>
      <c r="H53" s="44"/>
    </row>
    <row r="54" spans="2:8" s="7" customFormat="1" ht="28.5" customHeight="1">
      <c r="B54" s="22" t="s">
        <v>158</v>
      </c>
      <c r="C54" s="110">
        <v>16</v>
      </c>
      <c r="D54" s="27">
        <f>C54/$C$57</f>
        <v>0.45714285714285713</v>
      </c>
      <c r="E54" s="110">
        <v>11</v>
      </c>
      <c r="F54" s="27">
        <f>E54/$E$57</f>
        <v>0.275</v>
      </c>
      <c r="G54" s="43"/>
      <c r="H54" s="44"/>
    </row>
    <row r="55" spans="2:8" s="7" customFormat="1" ht="28.5" customHeight="1">
      <c r="B55" s="22" t="s">
        <v>159</v>
      </c>
      <c r="C55" s="107">
        <v>10</v>
      </c>
      <c r="D55" s="20">
        <f>C55/$C$57</f>
        <v>0.2857142857142857</v>
      </c>
      <c r="E55" s="107">
        <v>19</v>
      </c>
      <c r="F55" s="20">
        <f>E55/$E$57</f>
        <v>0.475</v>
      </c>
      <c r="G55" s="43"/>
      <c r="H55" s="44"/>
    </row>
    <row r="56" spans="2:8" s="7" customFormat="1" ht="28.5" customHeight="1" thickBot="1">
      <c r="B56" s="61" t="s">
        <v>90</v>
      </c>
      <c r="C56" s="108">
        <v>9</v>
      </c>
      <c r="D56" s="21">
        <f>C56/$C$57</f>
        <v>0.2571428571428571</v>
      </c>
      <c r="E56" s="108">
        <v>10</v>
      </c>
      <c r="F56" s="21">
        <f>E56/$E$57</f>
        <v>0.25</v>
      </c>
      <c r="G56" s="43"/>
      <c r="H56" s="44"/>
    </row>
    <row r="57" spans="2:8" s="53" customFormat="1" ht="21" customHeight="1" thickBot="1" thickTop="1">
      <c r="B57" s="62" t="s">
        <v>4</v>
      </c>
      <c r="C57" s="109">
        <f>SUM(C54:C56)</f>
        <v>35</v>
      </c>
      <c r="D57" s="52">
        <f>SUM(D54:D56)</f>
        <v>1</v>
      </c>
      <c r="E57" s="109">
        <f>SUM(E54:E56)</f>
        <v>40</v>
      </c>
      <c r="F57" s="52">
        <f>SUM(F54:F56)</f>
        <v>1</v>
      </c>
      <c r="G57" s="46"/>
      <c r="H57" s="56"/>
    </row>
    <row r="58" spans="2:8" s="7" customFormat="1" ht="21" customHeight="1">
      <c r="B58" s="221" t="s">
        <v>182</v>
      </c>
      <c r="C58" s="231"/>
      <c r="D58" s="231"/>
      <c r="E58" s="231"/>
      <c r="F58" s="222"/>
      <c r="G58" s="43"/>
      <c r="H58" s="44"/>
    </row>
    <row r="59" spans="2:8" s="7" customFormat="1" ht="21" customHeight="1" thickBot="1">
      <c r="B59" s="228" t="s">
        <v>183</v>
      </c>
      <c r="C59" s="229"/>
      <c r="D59" s="229"/>
      <c r="E59" s="229"/>
      <c r="F59" s="230"/>
      <c r="G59" s="43"/>
      <c r="H59" s="44"/>
    </row>
    <row r="60" spans="2:8" s="7" customFormat="1" ht="15" customHeight="1" thickBot="1">
      <c r="B60" s="176"/>
      <c r="C60" s="221" t="s">
        <v>179</v>
      </c>
      <c r="D60" s="222"/>
      <c r="E60" s="221" t="s">
        <v>202</v>
      </c>
      <c r="F60" s="222"/>
      <c r="G60" s="43"/>
      <c r="H60" s="44"/>
    </row>
    <row r="61" spans="2:8" s="7" customFormat="1" ht="28.5" customHeight="1">
      <c r="B61" s="22" t="s">
        <v>160</v>
      </c>
      <c r="C61" s="110">
        <v>5</v>
      </c>
      <c r="D61" s="27">
        <f>C61/$C$65</f>
        <v>0.14285714285714285</v>
      </c>
      <c r="E61" s="110">
        <v>5</v>
      </c>
      <c r="F61" s="27">
        <f>E61/$E$65</f>
        <v>0.45454545454545453</v>
      </c>
      <c r="G61" s="43"/>
      <c r="H61" s="44"/>
    </row>
    <row r="62" spans="2:8" s="7" customFormat="1" ht="28.5" customHeight="1">
      <c r="B62" s="22" t="s">
        <v>161</v>
      </c>
      <c r="C62" s="107">
        <v>10</v>
      </c>
      <c r="D62" s="20">
        <f>C62/$C$65</f>
        <v>0.2857142857142857</v>
      </c>
      <c r="E62" s="107">
        <v>6</v>
      </c>
      <c r="F62" s="20">
        <f>E62/$E$65</f>
        <v>0.5454545454545454</v>
      </c>
      <c r="G62" s="43"/>
      <c r="H62" s="44"/>
    </row>
    <row r="63" spans="2:8" s="7" customFormat="1" ht="28.5" customHeight="1">
      <c r="B63" s="22" t="s">
        <v>162</v>
      </c>
      <c r="C63" s="107">
        <v>1</v>
      </c>
      <c r="D63" s="20">
        <f>C63/$C$65</f>
        <v>0.02857142857142857</v>
      </c>
      <c r="E63" s="107">
        <v>0</v>
      </c>
      <c r="F63" s="20">
        <f>E63/$E$65</f>
        <v>0</v>
      </c>
      <c r="G63" s="43"/>
      <c r="H63" s="44"/>
    </row>
    <row r="64" spans="2:8" s="7" customFormat="1" ht="28.5" customHeight="1" thickBot="1">
      <c r="B64" s="61" t="s">
        <v>163</v>
      </c>
      <c r="C64" s="108">
        <v>19</v>
      </c>
      <c r="D64" s="21">
        <f>C64/$C$65</f>
        <v>0.5428571428571428</v>
      </c>
      <c r="E64" s="108">
        <v>0</v>
      </c>
      <c r="F64" s="21">
        <f>E64/$E$65</f>
        <v>0</v>
      </c>
      <c r="G64" s="43"/>
      <c r="H64" s="44"/>
    </row>
    <row r="65" spans="2:8" s="7" customFormat="1" ht="28.5" customHeight="1" thickBot="1" thickTop="1">
      <c r="B65" s="62" t="s">
        <v>4</v>
      </c>
      <c r="C65" s="109">
        <f>SUM(C61:C64)</f>
        <v>35</v>
      </c>
      <c r="D65" s="52">
        <f>SUM(D61:D64)</f>
        <v>1</v>
      </c>
      <c r="E65" s="109">
        <f>SUM(E61:E64)</f>
        <v>11</v>
      </c>
      <c r="F65" s="52">
        <f>SUM(F61:F64)</f>
        <v>1</v>
      </c>
      <c r="G65" s="43"/>
      <c r="H65" s="44"/>
    </row>
    <row r="66" spans="2:8" s="7" customFormat="1" ht="15" customHeight="1" thickBot="1">
      <c r="B66" s="11"/>
      <c r="D66" s="9"/>
      <c r="F66" s="33"/>
      <c r="G66" s="43"/>
      <c r="H66" s="44"/>
    </row>
    <row r="67" spans="2:8" s="7" customFormat="1" ht="21" customHeight="1">
      <c r="B67" s="221" t="s">
        <v>146</v>
      </c>
      <c r="C67" s="231"/>
      <c r="D67" s="231"/>
      <c r="E67" s="231"/>
      <c r="F67" s="222"/>
      <c r="G67" s="43"/>
      <c r="H67" s="44"/>
    </row>
    <row r="68" spans="2:8" s="7" customFormat="1" ht="21" customHeight="1" thickBot="1">
      <c r="B68" s="228" t="s">
        <v>51</v>
      </c>
      <c r="C68" s="229"/>
      <c r="D68" s="229"/>
      <c r="E68" s="229"/>
      <c r="F68" s="230"/>
      <c r="G68" s="43"/>
      <c r="H68" s="44"/>
    </row>
    <row r="69" spans="2:8" s="7" customFormat="1" ht="21" customHeight="1" thickBot="1">
      <c r="B69" s="176"/>
      <c r="C69" s="221" t="s">
        <v>179</v>
      </c>
      <c r="D69" s="222"/>
      <c r="E69" s="221" t="s">
        <v>202</v>
      </c>
      <c r="F69" s="222"/>
      <c r="G69" s="43"/>
      <c r="H69" s="44"/>
    </row>
    <row r="70" spans="2:8" s="7" customFormat="1" ht="28.5" customHeight="1">
      <c r="B70" s="22" t="s">
        <v>15</v>
      </c>
      <c r="C70" s="110">
        <v>16</v>
      </c>
      <c r="D70" s="27">
        <f>C70/$C$65</f>
        <v>0.45714285714285713</v>
      </c>
      <c r="E70" s="110">
        <v>19</v>
      </c>
      <c r="F70" s="27">
        <f>E70/$E$73</f>
        <v>0.475</v>
      </c>
      <c r="G70" s="43"/>
      <c r="H70" s="44"/>
    </row>
    <row r="71" spans="2:8" s="7" customFormat="1" ht="28.5" customHeight="1">
      <c r="B71" s="22" t="s">
        <v>16</v>
      </c>
      <c r="C71" s="107">
        <v>19</v>
      </c>
      <c r="D71" s="20">
        <f>C71/$C$65</f>
        <v>0.5428571428571428</v>
      </c>
      <c r="E71" s="107">
        <v>20</v>
      </c>
      <c r="F71" s="20">
        <f>E71/$E$73</f>
        <v>0.5</v>
      </c>
      <c r="G71" s="43"/>
      <c r="H71" s="44"/>
    </row>
    <row r="72" spans="2:8" s="7" customFormat="1" ht="28.5" customHeight="1" thickBot="1">
      <c r="B72" s="61" t="s">
        <v>90</v>
      </c>
      <c r="C72" s="108">
        <v>0</v>
      </c>
      <c r="D72" s="21">
        <f>C72/$C$65</f>
        <v>0</v>
      </c>
      <c r="E72" s="108">
        <v>1</v>
      </c>
      <c r="F72" s="21">
        <f>E72/$E$73</f>
        <v>0.025</v>
      </c>
      <c r="G72" s="43"/>
      <c r="H72" s="44"/>
    </row>
    <row r="73" spans="2:8" s="53" customFormat="1" ht="21" customHeight="1" thickBot="1" thickTop="1">
      <c r="B73" s="62" t="s">
        <v>4</v>
      </c>
      <c r="C73" s="109">
        <f>SUM(C70:C72)</f>
        <v>35</v>
      </c>
      <c r="D73" s="52">
        <f>SUM(D70:D72)</f>
        <v>1</v>
      </c>
      <c r="E73" s="109">
        <f>SUM(E70:E72)</f>
        <v>40</v>
      </c>
      <c r="F73" s="52">
        <f>SUM(F70:F72)</f>
        <v>1</v>
      </c>
      <c r="G73" s="46"/>
      <c r="H73" s="56"/>
    </row>
    <row r="74" spans="2:8" s="7" customFormat="1" ht="15" customHeight="1" thickBot="1">
      <c r="B74" s="11"/>
      <c r="D74" s="9"/>
      <c r="F74" s="33"/>
      <c r="G74" s="43"/>
      <c r="H74" s="44"/>
    </row>
    <row r="75" spans="2:8" s="7" customFormat="1" ht="21" customHeight="1">
      <c r="B75" s="221" t="s">
        <v>147</v>
      </c>
      <c r="C75" s="231"/>
      <c r="D75" s="231"/>
      <c r="E75" s="231"/>
      <c r="F75" s="222"/>
      <c r="G75" s="43"/>
      <c r="H75" s="44"/>
    </row>
    <row r="76" spans="2:8" s="7" customFormat="1" ht="21" customHeight="1" thickBot="1">
      <c r="B76" s="272" t="s">
        <v>148</v>
      </c>
      <c r="C76" s="273"/>
      <c r="D76" s="273"/>
      <c r="E76" s="273"/>
      <c r="F76" s="274"/>
      <c r="G76" s="43"/>
      <c r="H76" s="44"/>
    </row>
    <row r="77" spans="2:8" s="7" customFormat="1" ht="21" customHeight="1" thickBot="1">
      <c r="B77" s="150"/>
      <c r="C77" s="221" t="s">
        <v>179</v>
      </c>
      <c r="D77" s="222"/>
      <c r="E77" s="221" t="s">
        <v>202</v>
      </c>
      <c r="F77" s="222"/>
      <c r="G77" s="43"/>
      <c r="H77" s="44"/>
    </row>
    <row r="78" spans="2:8" s="7" customFormat="1" ht="28.5" customHeight="1">
      <c r="B78" s="28" t="s">
        <v>18</v>
      </c>
      <c r="C78" s="110">
        <v>1</v>
      </c>
      <c r="D78" s="27">
        <f>C78/$C$83</f>
        <v>0.02857142857142857</v>
      </c>
      <c r="E78" s="110">
        <v>1</v>
      </c>
      <c r="F78" s="27">
        <f>E78/$E$83</f>
        <v>0.03225806451612903</v>
      </c>
      <c r="G78" s="43"/>
      <c r="H78" s="44"/>
    </row>
    <row r="79" spans="2:8" s="7" customFormat="1" ht="28.5" customHeight="1">
      <c r="B79" s="22" t="s">
        <v>19</v>
      </c>
      <c r="C79" s="107">
        <v>3</v>
      </c>
      <c r="D79" s="20">
        <f>C79/$C$83</f>
        <v>0.08571428571428572</v>
      </c>
      <c r="E79" s="107">
        <v>6</v>
      </c>
      <c r="F79" s="20">
        <f>E79/$E$83</f>
        <v>0.1935483870967742</v>
      </c>
      <c r="G79" s="43"/>
      <c r="H79" s="44"/>
    </row>
    <row r="80" spans="2:8" s="7" customFormat="1" ht="28.5" customHeight="1">
      <c r="B80" s="22" t="s">
        <v>110</v>
      </c>
      <c r="C80" s="107">
        <v>9</v>
      </c>
      <c r="D80" s="20">
        <f>C80/$C$83</f>
        <v>0.2571428571428571</v>
      </c>
      <c r="E80" s="107">
        <v>2</v>
      </c>
      <c r="F80" s="20">
        <f>E80/$E$83</f>
        <v>0.06451612903225806</v>
      </c>
      <c r="G80" s="43"/>
      <c r="H80" s="44"/>
    </row>
    <row r="81" spans="2:8" s="7" customFormat="1" ht="28.5" customHeight="1">
      <c r="B81" s="22" t="s">
        <v>21</v>
      </c>
      <c r="C81" s="107">
        <v>9</v>
      </c>
      <c r="D81" s="20">
        <f>C81/$C$83</f>
        <v>0.2571428571428571</v>
      </c>
      <c r="E81" s="107">
        <v>14</v>
      </c>
      <c r="F81" s="20">
        <f>E81/$E$83</f>
        <v>0.45161290322580644</v>
      </c>
      <c r="G81" s="43"/>
      <c r="H81" s="44"/>
    </row>
    <row r="82" spans="2:8" s="7" customFormat="1" ht="28.5" customHeight="1" thickBot="1">
      <c r="B82" s="61" t="s">
        <v>90</v>
      </c>
      <c r="C82" s="108">
        <v>13</v>
      </c>
      <c r="D82" s="21">
        <f>C82/$C$83</f>
        <v>0.37142857142857144</v>
      </c>
      <c r="E82" s="108">
        <v>8</v>
      </c>
      <c r="F82" s="21">
        <f>E82/$E$83</f>
        <v>0.25806451612903225</v>
      </c>
      <c r="G82" s="43"/>
      <c r="H82" s="44"/>
    </row>
    <row r="83" spans="2:8" s="53" customFormat="1" ht="21" customHeight="1" thickBot="1" thickTop="1">
      <c r="B83" s="62" t="s">
        <v>4</v>
      </c>
      <c r="C83" s="109">
        <f>SUM(C78:C82)</f>
        <v>35</v>
      </c>
      <c r="D83" s="52">
        <f>SUM(D78:D82)</f>
        <v>1</v>
      </c>
      <c r="E83" s="109">
        <f>SUM(E78:E82)</f>
        <v>31</v>
      </c>
      <c r="F83" s="52">
        <f>SUM(F78:F82)</f>
        <v>1</v>
      </c>
      <c r="G83" s="46"/>
      <c r="H83" s="56"/>
    </row>
    <row r="84" spans="2:8" s="7" customFormat="1" ht="15" customHeight="1" thickBot="1">
      <c r="B84" s="11"/>
      <c r="D84" s="9"/>
      <c r="F84" s="33"/>
      <c r="G84" s="43"/>
      <c r="H84" s="44"/>
    </row>
    <row r="85" spans="2:26" s="7" customFormat="1" ht="21" customHeight="1">
      <c r="B85" s="221" t="s">
        <v>111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22"/>
    </row>
    <row r="86" spans="2:26" s="7" customFormat="1" ht="21" customHeight="1" thickBot="1">
      <c r="B86" s="228" t="s">
        <v>101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30"/>
    </row>
    <row r="87" spans="2:26" s="7" customFormat="1" ht="21" customHeight="1" thickBot="1">
      <c r="B87" s="258"/>
      <c r="C87" s="225" t="s">
        <v>18</v>
      </c>
      <c r="D87" s="226"/>
      <c r="E87" s="226"/>
      <c r="F87" s="227"/>
      <c r="G87" s="226" t="s">
        <v>19</v>
      </c>
      <c r="H87" s="226"/>
      <c r="I87" s="226"/>
      <c r="J87" s="226"/>
      <c r="K87" s="225" t="s">
        <v>20</v>
      </c>
      <c r="L87" s="226"/>
      <c r="M87" s="226"/>
      <c r="N87" s="227"/>
      <c r="O87" s="226" t="s">
        <v>21</v>
      </c>
      <c r="P87" s="226"/>
      <c r="Q87" s="226"/>
      <c r="R87" s="226"/>
      <c r="S87" s="225" t="s">
        <v>90</v>
      </c>
      <c r="T87" s="226"/>
      <c r="U87" s="226"/>
      <c r="V87" s="227"/>
      <c r="W87" s="240" t="s">
        <v>4</v>
      </c>
      <c r="X87" s="240"/>
      <c r="Y87" s="240"/>
      <c r="Z87" s="241"/>
    </row>
    <row r="88" spans="2:26" s="7" customFormat="1" ht="21" customHeight="1" thickBot="1">
      <c r="B88" s="239"/>
      <c r="C88" s="242" t="s">
        <v>179</v>
      </c>
      <c r="D88" s="243"/>
      <c r="E88" s="242" t="s">
        <v>202</v>
      </c>
      <c r="F88" s="243"/>
      <c r="G88" s="242" t="s">
        <v>179</v>
      </c>
      <c r="H88" s="242"/>
      <c r="I88" s="242" t="s">
        <v>202</v>
      </c>
      <c r="J88" s="242"/>
      <c r="K88" s="242" t="s">
        <v>179</v>
      </c>
      <c r="L88" s="243"/>
      <c r="M88" s="242" t="s">
        <v>202</v>
      </c>
      <c r="N88" s="243"/>
      <c r="O88" s="242" t="s">
        <v>179</v>
      </c>
      <c r="P88" s="242"/>
      <c r="Q88" s="250" t="s">
        <v>202</v>
      </c>
      <c r="R88" s="243"/>
      <c r="S88" s="242" t="s">
        <v>179</v>
      </c>
      <c r="T88" s="243"/>
      <c r="U88" s="242" t="s">
        <v>202</v>
      </c>
      <c r="V88" s="243"/>
      <c r="W88" s="242" t="s">
        <v>179</v>
      </c>
      <c r="X88" s="243"/>
      <c r="Y88" s="242" t="s">
        <v>202</v>
      </c>
      <c r="Z88" s="243"/>
    </row>
    <row r="89" spans="2:30" s="7" customFormat="1" ht="28.5" customHeight="1">
      <c r="B89" s="22" t="s">
        <v>27</v>
      </c>
      <c r="C89" s="91">
        <v>0</v>
      </c>
      <c r="D89" s="119">
        <f aca="true" t="shared" si="2" ref="D89:D95">C89/W89</f>
        <v>0</v>
      </c>
      <c r="E89" s="91">
        <v>2</v>
      </c>
      <c r="F89" s="119">
        <f>E89/$Y89</f>
        <v>0.05</v>
      </c>
      <c r="G89" s="91">
        <v>3</v>
      </c>
      <c r="H89" s="92">
        <f aca="true" t="shared" si="3" ref="H89:H95">G89/W89</f>
        <v>0.08571428571428572</v>
      </c>
      <c r="I89" s="91">
        <v>6</v>
      </c>
      <c r="J89" s="92">
        <f aca="true" t="shared" si="4" ref="J89:J95">I89/$Y89</f>
        <v>0.15</v>
      </c>
      <c r="K89" s="91">
        <v>10</v>
      </c>
      <c r="L89" s="119">
        <f aca="true" t="shared" si="5" ref="L89:L95">K89/W89</f>
        <v>0.2857142857142857</v>
      </c>
      <c r="M89" s="91">
        <v>8</v>
      </c>
      <c r="N89" s="119">
        <f aca="true" t="shared" si="6" ref="N89:N95">M89/$Y89</f>
        <v>0.2</v>
      </c>
      <c r="O89" s="91">
        <v>22</v>
      </c>
      <c r="P89" s="92">
        <f aca="true" t="shared" si="7" ref="P89:P95">O89/W89</f>
        <v>0.6285714285714286</v>
      </c>
      <c r="Q89" s="91">
        <v>23</v>
      </c>
      <c r="R89" s="92">
        <f aca="true" t="shared" si="8" ref="R89:R95">Q89/$Y89</f>
        <v>0.575</v>
      </c>
      <c r="S89" s="123">
        <v>0</v>
      </c>
      <c r="T89" s="119">
        <f aca="true" t="shared" si="9" ref="T89:T95">S89/W89</f>
        <v>0</v>
      </c>
      <c r="U89" s="123">
        <v>1</v>
      </c>
      <c r="V89" s="119">
        <f aca="true" t="shared" si="10" ref="V89:V95">U89/$Y89</f>
        <v>0.025</v>
      </c>
      <c r="W89" s="126">
        <f aca="true" t="shared" si="11" ref="W89:W95">O89+K89+G89+C89+S89</f>
        <v>35</v>
      </c>
      <c r="X89" s="48">
        <f aca="true" t="shared" si="12" ref="X89:X95">D89+H89+L89+P89+T89</f>
        <v>1</v>
      </c>
      <c r="Y89" s="126">
        <f aca="true" t="shared" si="13" ref="Y89:Y95">Q89+M89+I89+E89+U89</f>
        <v>40</v>
      </c>
      <c r="Z89" s="48">
        <f aca="true" t="shared" si="14" ref="Z89:Z95">F89+J89+N89+R89+V89</f>
        <v>1</v>
      </c>
      <c r="AA89" s="14"/>
      <c r="AB89" s="14"/>
      <c r="AC89" s="14"/>
      <c r="AD89" s="12"/>
    </row>
    <row r="90" spans="2:30" s="7" customFormat="1" ht="28.5" customHeight="1">
      <c r="B90" s="22" t="s">
        <v>22</v>
      </c>
      <c r="C90" s="91">
        <v>0</v>
      </c>
      <c r="D90" s="119">
        <f t="shared" si="2"/>
        <v>0</v>
      </c>
      <c r="E90" s="91">
        <v>0</v>
      </c>
      <c r="F90" s="119">
        <f aca="true" t="shared" si="15" ref="F90:F95">E90/$Y90</f>
        <v>0</v>
      </c>
      <c r="G90" s="91">
        <v>1</v>
      </c>
      <c r="H90" s="92">
        <f t="shared" si="3"/>
        <v>0.02857142857142857</v>
      </c>
      <c r="I90" s="91">
        <v>2</v>
      </c>
      <c r="J90" s="92">
        <f t="shared" si="4"/>
        <v>0.05</v>
      </c>
      <c r="K90" s="91">
        <v>3</v>
      </c>
      <c r="L90" s="119">
        <f t="shared" si="5"/>
        <v>0.08571428571428572</v>
      </c>
      <c r="M90" s="91">
        <v>3</v>
      </c>
      <c r="N90" s="119">
        <f t="shared" si="6"/>
        <v>0.075</v>
      </c>
      <c r="O90" s="91">
        <v>31</v>
      </c>
      <c r="P90" s="92">
        <f t="shared" si="7"/>
        <v>0.8857142857142857</v>
      </c>
      <c r="Q90" s="91">
        <v>33</v>
      </c>
      <c r="R90" s="92">
        <f t="shared" si="8"/>
        <v>0.825</v>
      </c>
      <c r="S90" s="124">
        <v>0</v>
      </c>
      <c r="T90" s="119">
        <f t="shared" si="9"/>
        <v>0</v>
      </c>
      <c r="U90" s="124">
        <v>2</v>
      </c>
      <c r="V90" s="119">
        <f t="shared" si="10"/>
        <v>0.05</v>
      </c>
      <c r="W90" s="71">
        <f t="shared" si="11"/>
        <v>35</v>
      </c>
      <c r="X90" s="48">
        <f t="shared" si="12"/>
        <v>1</v>
      </c>
      <c r="Y90" s="71">
        <f t="shared" si="13"/>
        <v>40</v>
      </c>
      <c r="Z90" s="48">
        <f t="shared" si="14"/>
        <v>1</v>
      </c>
      <c r="AA90" s="14"/>
      <c r="AB90" s="14"/>
      <c r="AC90" s="14"/>
      <c r="AD90" s="12"/>
    </row>
    <row r="91" spans="2:30" s="7" customFormat="1" ht="28.5" customHeight="1">
      <c r="B91" s="22" t="s">
        <v>23</v>
      </c>
      <c r="C91" s="91">
        <v>0</v>
      </c>
      <c r="D91" s="119">
        <f t="shared" si="2"/>
        <v>0</v>
      </c>
      <c r="E91" s="91">
        <v>1</v>
      </c>
      <c r="F91" s="119">
        <f t="shared" si="15"/>
        <v>0.025</v>
      </c>
      <c r="G91" s="91">
        <v>4</v>
      </c>
      <c r="H91" s="92">
        <f t="shared" si="3"/>
        <v>0.11428571428571428</v>
      </c>
      <c r="I91" s="91">
        <v>1</v>
      </c>
      <c r="J91" s="92">
        <f t="shared" si="4"/>
        <v>0.025</v>
      </c>
      <c r="K91" s="91">
        <v>1</v>
      </c>
      <c r="L91" s="119">
        <f t="shared" si="5"/>
        <v>0.02857142857142857</v>
      </c>
      <c r="M91" s="91">
        <v>3</v>
      </c>
      <c r="N91" s="119">
        <f t="shared" si="6"/>
        <v>0.075</v>
      </c>
      <c r="O91" s="91">
        <v>30</v>
      </c>
      <c r="P91" s="92">
        <f t="shared" si="7"/>
        <v>0.8571428571428571</v>
      </c>
      <c r="Q91" s="91">
        <v>33</v>
      </c>
      <c r="R91" s="92">
        <f t="shared" si="8"/>
        <v>0.825</v>
      </c>
      <c r="S91" s="124">
        <v>0</v>
      </c>
      <c r="T91" s="119">
        <f t="shared" si="9"/>
        <v>0</v>
      </c>
      <c r="U91" s="124">
        <v>2</v>
      </c>
      <c r="V91" s="119">
        <f t="shared" si="10"/>
        <v>0.05</v>
      </c>
      <c r="W91" s="71">
        <f t="shared" si="11"/>
        <v>35</v>
      </c>
      <c r="X91" s="48">
        <f t="shared" si="12"/>
        <v>1</v>
      </c>
      <c r="Y91" s="71">
        <f t="shared" si="13"/>
        <v>40</v>
      </c>
      <c r="Z91" s="48">
        <f t="shared" si="14"/>
        <v>1</v>
      </c>
      <c r="AA91" s="14"/>
      <c r="AB91" s="14"/>
      <c r="AC91" s="14"/>
      <c r="AD91" s="12"/>
    </row>
    <row r="92" spans="2:30" s="7" customFormat="1" ht="28.5" customHeight="1">
      <c r="B92" s="22" t="s">
        <v>114</v>
      </c>
      <c r="C92" s="91">
        <v>1</v>
      </c>
      <c r="D92" s="119">
        <f t="shared" si="2"/>
        <v>0.02857142857142857</v>
      </c>
      <c r="E92" s="91">
        <v>0</v>
      </c>
      <c r="F92" s="119">
        <f t="shared" si="15"/>
        <v>0</v>
      </c>
      <c r="G92" s="91">
        <v>0</v>
      </c>
      <c r="H92" s="92">
        <f t="shared" si="3"/>
        <v>0</v>
      </c>
      <c r="I92" s="91">
        <v>2</v>
      </c>
      <c r="J92" s="92">
        <f t="shared" si="4"/>
        <v>0.05</v>
      </c>
      <c r="K92" s="91">
        <v>5</v>
      </c>
      <c r="L92" s="119">
        <f t="shared" si="5"/>
        <v>0.14285714285714285</v>
      </c>
      <c r="M92" s="91">
        <v>4</v>
      </c>
      <c r="N92" s="119">
        <f t="shared" si="6"/>
        <v>0.1</v>
      </c>
      <c r="O92" s="91">
        <v>29</v>
      </c>
      <c r="P92" s="92">
        <f t="shared" si="7"/>
        <v>0.8285714285714286</v>
      </c>
      <c r="Q92" s="91">
        <v>29</v>
      </c>
      <c r="R92" s="92">
        <f t="shared" si="8"/>
        <v>0.725</v>
      </c>
      <c r="S92" s="124">
        <v>0</v>
      </c>
      <c r="T92" s="119">
        <f t="shared" si="9"/>
        <v>0</v>
      </c>
      <c r="U92" s="124">
        <v>5</v>
      </c>
      <c r="V92" s="119">
        <f t="shared" si="10"/>
        <v>0.125</v>
      </c>
      <c r="W92" s="71">
        <f t="shared" si="11"/>
        <v>35</v>
      </c>
      <c r="X92" s="48">
        <f t="shared" si="12"/>
        <v>1</v>
      </c>
      <c r="Y92" s="71">
        <f t="shared" si="13"/>
        <v>40</v>
      </c>
      <c r="Z92" s="48">
        <f t="shared" si="14"/>
        <v>1</v>
      </c>
      <c r="AA92" s="14"/>
      <c r="AB92" s="14"/>
      <c r="AC92" s="14"/>
      <c r="AD92" s="12"/>
    </row>
    <row r="93" spans="2:30" s="7" customFormat="1" ht="28.5" customHeight="1">
      <c r="B93" s="22" t="s">
        <v>115</v>
      </c>
      <c r="C93" s="91">
        <v>1</v>
      </c>
      <c r="D93" s="119">
        <f t="shared" si="2"/>
        <v>0.02857142857142857</v>
      </c>
      <c r="E93" s="91">
        <v>0</v>
      </c>
      <c r="F93" s="119">
        <f t="shared" si="15"/>
        <v>0</v>
      </c>
      <c r="G93" s="91">
        <v>2</v>
      </c>
      <c r="H93" s="92">
        <f t="shared" si="3"/>
        <v>0.05714285714285714</v>
      </c>
      <c r="I93" s="91">
        <v>2</v>
      </c>
      <c r="J93" s="92">
        <f t="shared" si="4"/>
        <v>0.05</v>
      </c>
      <c r="K93" s="91">
        <v>7</v>
      </c>
      <c r="L93" s="119">
        <f t="shared" si="5"/>
        <v>0.2</v>
      </c>
      <c r="M93" s="91">
        <v>4</v>
      </c>
      <c r="N93" s="119">
        <f t="shared" si="6"/>
        <v>0.1</v>
      </c>
      <c r="O93" s="91">
        <v>25</v>
      </c>
      <c r="P93" s="92">
        <f t="shared" si="7"/>
        <v>0.7142857142857143</v>
      </c>
      <c r="Q93" s="91">
        <v>29</v>
      </c>
      <c r="R93" s="92">
        <f t="shared" si="8"/>
        <v>0.725</v>
      </c>
      <c r="S93" s="124">
        <v>0</v>
      </c>
      <c r="T93" s="119">
        <f t="shared" si="9"/>
        <v>0</v>
      </c>
      <c r="U93" s="124">
        <v>5</v>
      </c>
      <c r="V93" s="119">
        <f t="shared" si="10"/>
        <v>0.125</v>
      </c>
      <c r="W93" s="71">
        <f t="shared" si="11"/>
        <v>35</v>
      </c>
      <c r="X93" s="48">
        <f t="shared" si="12"/>
        <v>1</v>
      </c>
      <c r="Y93" s="71">
        <f t="shared" si="13"/>
        <v>40</v>
      </c>
      <c r="Z93" s="48">
        <f t="shared" si="14"/>
        <v>1</v>
      </c>
      <c r="AA93" s="14"/>
      <c r="AB93" s="14"/>
      <c r="AC93" s="14"/>
      <c r="AD93" s="12"/>
    </row>
    <row r="94" spans="2:30" s="7" customFormat="1" ht="28.5" customHeight="1">
      <c r="B94" s="22" t="s">
        <v>116</v>
      </c>
      <c r="C94" s="91">
        <v>2</v>
      </c>
      <c r="D94" s="119">
        <f t="shared" si="2"/>
        <v>0.05714285714285714</v>
      </c>
      <c r="E94" s="91">
        <v>0</v>
      </c>
      <c r="F94" s="119">
        <f t="shared" si="15"/>
        <v>0</v>
      </c>
      <c r="G94" s="91">
        <v>3</v>
      </c>
      <c r="H94" s="92">
        <f t="shared" si="3"/>
        <v>0.08571428571428572</v>
      </c>
      <c r="I94" s="91">
        <v>4</v>
      </c>
      <c r="J94" s="92">
        <f t="shared" si="4"/>
        <v>0.1</v>
      </c>
      <c r="K94" s="91">
        <v>15</v>
      </c>
      <c r="L94" s="119">
        <f t="shared" si="5"/>
        <v>0.42857142857142855</v>
      </c>
      <c r="M94" s="91">
        <v>4</v>
      </c>
      <c r="N94" s="119">
        <f t="shared" si="6"/>
        <v>0.1</v>
      </c>
      <c r="O94" s="91">
        <v>15</v>
      </c>
      <c r="P94" s="92">
        <f t="shared" si="7"/>
        <v>0.42857142857142855</v>
      </c>
      <c r="Q94" s="91">
        <v>28</v>
      </c>
      <c r="R94" s="92">
        <f t="shared" si="8"/>
        <v>0.7</v>
      </c>
      <c r="S94" s="124">
        <v>0</v>
      </c>
      <c r="T94" s="119">
        <f t="shared" si="9"/>
        <v>0</v>
      </c>
      <c r="U94" s="124">
        <v>4</v>
      </c>
      <c r="V94" s="119">
        <f t="shared" si="10"/>
        <v>0.1</v>
      </c>
      <c r="W94" s="71">
        <f t="shared" si="11"/>
        <v>35</v>
      </c>
      <c r="X94" s="48">
        <f t="shared" si="12"/>
        <v>1</v>
      </c>
      <c r="Y94" s="71">
        <f t="shared" si="13"/>
        <v>40</v>
      </c>
      <c r="Z94" s="48">
        <f t="shared" si="14"/>
        <v>0.9999999999999999</v>
      </c>
      <c r="AA94" s="13"/>
      <c r="AB94" s="13"/>
      <c r="AC94" s="13"/>
      <c r="AD94" s="12"/>
    </row>
    <row r="95" spans="2:30" s="7" customFormat="1" ht="28.5" customHeight="1" thickBot="1">
      <c r="B95" s="114" t="s">
        <v>41</v>
      </c>
      <c r="C95" s="111">
        <v>8</v>
      </c>
      <c r="D95" s="121">
        <f t="shared" si="2"/>
        <v>0.22857142857142856</v>
      </c>
      <c r="E95" s="111">
        <v>0</v>
      </c>
      <c r="F95" s="121">
        <f t="shared" si="15"/>
        <v>0</v>
      </c>
      <c r="G95" s="111">
        <v>5</v>
      </c>
      <c r="H95" s="113">
        <f t="shared" si="3"/>
        <v>0.14285714285714285</v>
      </c>
      <c r="I95" s="111">
        <v>3</v>
      </c>
      <c r="J95" s="113">
        <f t="shared" si="4"/>
        <v>0.075</v>
      </c>
      <c r="K95" s="111">
        <v>7</v>
      </c>
      <c r="L95" s="121">
        <f t="shared" si="5"/>
        <v>0.2</v>
      </c>
      <c r="M95" s="111">
        <v>4</v>
      </c>
      <c r="N95" s="121">
        <f t="shared" si="6"/>
        <v>0.1</v>
      </c>
      <c r="O95" s="111">
        <v>15</v>
      </c>
      <c r="P95" s="113">
        <f t="shared" si="7"/>
        <v>0.42857142857142855</v>
      </c>
      <c r="Q95" s="111">
        <v>30</v>
      </c>
      <c r="R95" s="113">
        <f t="shared" si="8"/>
        <v>0.75</v>
      </c>
      <c r="S95" s="125">
        <v>0</v>
      </c>
      <c r="T95" s="121">
        <f t="shared" si="9"/>
        <v>0</v>
      </c>
      <c r="U95" s="125">
        <v>3</v>
      </c>
      <c r="V95" s="121">
        <f t="shared" si="10"/>
        <v>0.075</v>
      </c>
      <c r="W95" s="73">
        <f t="shared" si="11"/>
        <v>35</v>
      </c>
      <c r="X95" s="49">
        <f t="shared" si="12"/>
        <v>1</v>
      </c>
      <c r="Y95" s="73">
        <f t="shared" si="13"/>
        <v>40</v>
      </c>
      <c r="Z95" s="49">
        <f t="shared" si="14"/>
        <v>1</v>
      </c>
      <c r="AA95" s="13"/>
      <c r="AB95" s="13"/>
      <c r="AC95" s="13"/>
      <c r="AD95" s="12"/>
    </row>
    <row r="96" spans="2:20" s="17" customFormat="1" ht="18" customHeight="1" thickBot="1">
      <c r="B96" s="34"/>
      <c r="C96" s="16"/>
      <c r="D96" s="15"/>
      <c r="E96" s="16"/>
      <c r="F96" s="15"/>
      <c r="G96" s="16"/>
      <c r="H96" s="15"/>
      <c r="I96" s="16"/>
      <c r="J96" s="15"/>
      <c r="K96" s="70"/>
      <c r="L96" s="15"/>
      <c r="M96" s="72"/>
      <c r="N96" s="82"/>
      <c r="O96" s="34"/>
      <c r="P96" s="88"/>
      <c r="Q96" s="88"/>
      <c r="R96" s="88"/>
      <c r="S96" s="88"/>
      <c r="T96" s="89"/>
    </row>
    <row r="97" spans="2:26" s="7" customFormat="1" ht="21" customHeight="1">
      <c r="B97" s="221" t="s">
        <v>112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22"/>
    </row>
    <row r="98" spans="2:26" s="7" customFormat="1" ht="21" customHeight="1" thickBot="1">
      <c r="B98" s="228" t="s">
        <v>113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30"/>
    </row>
    <row r="99" spans="2:26" s="7" customFormat="1" ht="21" customHeight="1" thickBot="1">
      <c r="B99" s="251"/>
      <c r="C99" s="225" t="s">
        <v>18</v>
      </c>
      <c r="D99" s="226"/>
      <c r="E99" s="226"/>
      <c r="F99" s="227"/>
      <c r="G99" s="226" t="s">
        <v>19</v>
      </c>
      <c r="H99" s="226"/>
      <c r="I99" s="226"/>
      <c r="J99" s="226"/>
      <c r="K99" s="225" t="s">
        <v>20</v>
      </c>
      <c r="L99" s="226"/>
      <c r="M99" s="226"/>
      <c r="N99" s="227"/>
      <c r="O99" s="226" t="s">
        <v>21</v>
      </c>
      <c r="P99" s="226"/>
      <c r="Q99" s="226"/>
      <c r="R99" s="226"/>
      <c r="S99" s="225" t="s">
        <v>90</v>
      </c>
      <c r="T99" s="226"/>
      <c r="U99" s="226"/>
      <c r="V99" s="227"/>
      <c r="W99" s="240" t="s">
        <v>4</v>
      </c>
      <c r="X99" s="240"/>
      <c r="Y99" s="240"/>
      <c r="Z99" s="241"/>
    </row>
    <row r="100" spans="2:26" s="7" customFormat="1" ht="21" customHeight="1" thickBot="1">
      <c r="B100" s="252"/>
      <c r="C100" s="242" t="s">
        <v>179</v>
      </c>
      <c r="D100" s="243"/>
      <c r="E100" s="242" t="s">
        <v>202</v>
      </c>
      <c r="F100" s="243"/>
      <c r="G100" s="242" t="s">
        <v>179</v>
      </c>
      <c r="H100" s="242"/>
      <c r="I100" s="242" t="s">
        <v>202</v>
      </c>
      <c r="J100" s="242"/>
      <c r="K100" s="242" t="s">
        <v>179</v>
      </c>
      <c r="L100" s="243"/>
      <c r="M100" s="242" t="s">
        <v>202</v>
      </c>
      <c r="N100" s="243"/>
      <c r="O100" s="242" t="s">
        <v>179</v>
      </c>
      <c r="P100" s="242"/>
      <c r="Q100" s="242" t="s">
        <v>202</v>
      </c>
      <c r="R100" s="242"/>
      <c r="S100" s="242" t="s">
        <v>179</v>
      </c>
      <c r="T100" s="243"/>
      <c r="U100" s="242" t="s">
        <v>202</v>
      </c>
      <c r="V100" s="243"/>
      <c r="W100" s="242" t="s">
        <v>179</v>
      </c>
      <c r="X100" s="243"/>
      <c r="Y100" s="242" t="s">
        <v>202</v>
      </c>
      <c r="Z100" s="243"/>
    </row>
    <row r="101" spans="2:30" s="7" customFormat="1" ht="28.5" customHeight="1">
      <c r="B101" s="157" t="s">
        <v>42</v>
      </c>
      <c r="C101" s="91">
        <v>0</v>
      </c>
      <c r="D101" s="92">
        <f>C101/W101</f>
        <v>0</v>
      </c>
      <c r="E101" s="91">
        <v>0</v>
      </c>
      <c r="F101" s="92">
        <f>E101/$Y101</f>
        <v>0</v>
      </c>
      <c r="G101" s="91">
        <v>2</v>
      </c>
      <c r="H101" s="119">
        <f>G101/W101</f>
        <v>0.05714285714285714</v>
      </c>
      <c r="I101" s="91">
        <v>2</v>
      </c>
      <c r="J101" s="119">
        <f>I101/$Y101</f>
        <v>0.05</v>
      </c>
      <c r="K101" s="91">
        <v>1</v>
      </c>
      <c r="L101" s="92">
        <f>K101/W101</f>
        <v>0.02857142857142857</v>
      </c>
      <c r="M101" s="91">
        <v>0</v>
      </c>
      <c r="N101" s="92">
        <f>M101/$Y101</f>
        <v>0</v>
      </c>
      <c r="O101" s="91">
        <v>32</v>
      </c>
      <c r="P101" s="119">
        <f>O101/W101</f>
        <v>0.9142857142857143</v>
      </c>
      <c r="Q101" s="91">
        <v>36</v>
      </c>
      <c r="R101" s="119">
        <f>Q101/$Y101</f>
        <v>0.9</v>
      </c>
      <c r="S101" s="123">
        <v>0</v>
      </c>
      <c r="T101" s="119">
        <f>S101/W101</f>
        <v>0</v>
      </c>
      <c r="U101" s="123">
        <v>2</v>
      </c>
      <c r="V101" s="119">
        <f>U101/$Y101</f>
        <v>0.05</v>
      </c>
      <c r="W101" s="126">
        <f>O101+K101+G101+C101+S101</f>
        <v>35</v>
      </c>
      <c r="X101" s="48">
        <f>D101+H101+L101+P101+T101</f>
        <v>1</v>
      </c>
      <c r="Y101" s="126">
        <f>Q101+M101+I101+E101+U101</f>
        <v>40</v>
      </c>
      <c r="Z101" s="48">
        <f>F101+J101+N101+R101+V101</f>
        <v>1</v>
      </c>
      <c r="AA101" s="13"/>
      <c r="AB101" s="13"/>
      <c r="AC101" s="13"/>
      <c r="AD101" s="12"/>
    </row>
    <row r="102" spans="2:30" s="7" customFormat="1" ht="28.5" customHeight="1">
      <c r="B102" s="157" t="s">
        <v>26</v>
      </c>
      <c r="C102" s="91">
        <v>0</v>
      </c>
      <c r="D102" s="92">
        <f>C102/W102</f>
        <v>0</v>
      </c>
      <c r="E102" s="91">
        <v>0</v>
      </c>
      <c r="F102" s="92">
        <f>E102/$Y102</f>
        <v>0</v>
      </c>
      <c r="G102" s="91">
        <v>1</v>
      </c>
      <c r="H102" s="119">
        <f>G102/W102</f>
        <v>0.02857142857142857</v>
      </c>
      <c r="I102" s="91">
        <v>1</v>
      </c>
      <c r="J102" s="119">
        <f>I102/$Y102</f>
        <v>0.025</v>
      </c>
      <c r="K102" s="91">
        <v>2</v>
      </c>
      <c r="L102" s="92">
        <f>K102/W102</f>
        <v>0.05714285714285714</v>
      </c>
      <c r="M102" s="91">
        <v>3</v>
      </c>
      <c r="N102" s="92">
        <f>M102/$Y102</f>
        <v>0.075</v>
      </c>
      <c r="O102" s="91">
        <v>32</v>
      </c>
      <c r="P102" s="119">
        <f>O102/W102</f>
        <v>0.9142857142857143</v>
      </c>
      <c r="Q102" s="91">
        <v>32</v>
      </c>
      <c r="R102" s="119">
        <f>Q102/$Y102</f>
        <v>0.8</v>
      </c>
      <c r="S102" s="91">
        <v>0</v>
      </c>
      <c r="T102" s="119">
        <f>S102/W102</f>
        <v>0</v>
      </c>
      <c r="U102" s="91">
        <v>4</v>
      </c>
      <c r="V102" s="119">
        <f>U102/$Y102</f>
        <v>0.1</v>
      </c>
      <c r="W102" s="71">
        <f>O102+K102+G102+C102+S102</f>
        <v>35</v>
      </c>
      <c r="X102" s="48">
        <f>D102+H102+L102+P102+T102</f>
        <v>1</v>
      </c>
      <c r="Y102" s="71">
        <f>Q102+M102+I102+E102+U102</f>
        <v>40</v>
      </c>
      <c r="Z102" s="48">
        <f>F102+J102+N102+R102+V102</f>
        <v>1</v>
      </c>
      <c r="AA102" s="13"/>
      <c r="AB102" s="13"/>
      <c r="AC102" s="13"/>
      <c r="AD102" s="12"/>
    </row>
    <row r="103" spans="2:30" s="7" customFormat="1" ht="28.5" customHeight="1" thickBot="1">
      <c r="B103" s="156" t="s">
        <v>43</v>
      </c>
      <c r="C103" s="111">
        <v>0</v>
      </c>
      <c r="D103" s="113">
        <f>C103/W103</f>
        <v>0</v>
      </c>
      <c r="E103" s="111">
        <v>0</v>
      </c>
      <c r="F103" s="113">
        <f>E103/$Y103</f>
        <v>0</v>
      </c>
      <c r="G103" s="111">
        <v>2</v>
      </c>
      <c r="H103" s="121">
        <f>G103/W103</f>
        <v>0.05714285714285714</v>
      </c>
      <c r="I103" s="111">
        <v>1</v>
      </c>
      <c r="J103" s="121">
        <f>I103/$Y103</f>
        <v>0.025</v>
      </c>
      <c r="K103" s="111">
        <v>1</v>
      </c>
      <c r="L103" s="113">
        <f>K103/W103</f>
        <v>0.02857142857142857</v>
      </c>
      <c r="M103" s="111">
        <v>0</v>
      </c>
      <c r="N103" s="113">
        <f>M103/$Y103</f>
        <v>0</v>
      </c>
      <c r="O103" s="111">
        <v>32</v>
      </c>
      <c r="P103" s="121">
        <f>O103/W103</f>
        <v>0.9142857142857143</v>
      </c>
      <c r="Q103" s="111">
        <v>35</v>
      </c>
      <c r="R103" s="121">
        <f>Q103/$Y103</f>
        <v>0.875</v>
      </c>
      <c r="S103" s="111">
        <v>0</v>
      </c>
      <c r="T103" s="121">
        <f>S103/W103</f>
        <v>0</v>
      </c>
      <c r="U103" s="111">
        <v>4</v>
      </c>
      <c r="V103" s="121">
        <f>U103/$Y103</f>
        <v>0.1</v>
      </c>
      <c r="W103" s="73">
        <f>O103+K103+G103+C103+S103</f>
        <v>35</v>
      </c>
      <c r="X103" s="49">
        <f>D103+H103+L103+P103+T103</f>
        <v>1</v>
      </c>
      <c r="Y103" s="73">
        <f>Q103+M103+I103+E103+U103</f>
        <v>40</v>
      </c>
      <c r="Z103" s="49">
        <f>F103+J103+N103+R103+V103</f>
        <v>1</v>
      </c>
      <c r="AA103" s="13"/>
      <c r="AB103" s="13"/>
      <c r="AC103" s="13"/>
      <c r="AD103" s="12"/>
    </row>
    <row r="104" spans="2:14" s="7" customFormat="1" ht="15" customHeight="1" thickBot="1">
      <c r="B104" s="11"/>
      <c r="D104" s="9"/>
      <c r="F104" s="9"/>
      <c r="H104" s="9"/>
      <c r="J104" s="33"/>
      <c r="K104" s="68"/>
      <c r="L104" s="33"/>
      <c r="M104" s="43"/>
      <c r="N104" s="44"/>
    </row>
    <row r="105" spans="2:26" s="7" customFormat="1" ht="21" customHeight="1">
      <c r="B105" s="232" t="s">
        <v>28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4"/>
    </row>
    <row r="106" spans="2:26" s="7" customFormat="1" ht="21" customHeight="1" thickBot="1">
      <c r="B106" s="228" t="s">
        <v>52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30"/>
    </row>
    <row r="107" spans="2:26" s="7" customFormat="1" ht="21" customHeight="1" thickBot="1">
      <c r="B107" s="251"/>
      <c r="C107" s="225" t="s">
        <v>18</v>
      </c>
      <c r="D107" s="226"/>
      <c r="E107" s="226"/>
      <c r="F107" s="227"/>
      <c r="G107" s="226" t="s">
        <v>19</v>
      </c>
      <c r="H107" s="226"/>
      <c r="I107" s="226"/>
      <c r="J107" s="226"/>
      <c r="K107" s="225" t="s">
        <v>20</v>
      </c>
      <c r="L107" s="226"/>
      <c r="M107" s="226"/>
      <c r="N107" s="227"/>
      <c r="O107" s="226" t="s">
        <v>21</v>
      </c>
      <c r="P107" s="226"/>
      <c r="Q107" s="226"/>
      <c r="R107" s="226"/>
      <c r="S107" s="225" t="s">
        <v>90</v>
      </c>
      <c r="T107" s="226"/>
      <c r="U107" s="226"/>
      <c r="V107" s="227"/>
      <c r="W107" s="240" t="s">
        <v>4</v>
      </c>
      <c r="X107" s="240"/>
      <c r="Y107" s="240"/>
      <c r="Z107" s="241"/>
    </row>
    <row r="108" spans="2:26" s="7" customFormat="1" ht="21" customHeight="1" thickBot="1">
      <c r="B108" s="252"/>
      <c r="C108" s="242" t="s">
        <v>179</v>
      </c>
      <c r="D108" s="243"/>
      <c r="E108" s="242" t="s">
        <v>202</v>
      </c>
      <c r="F108" s="243"/>
      <c r="G108" s="242" t="s">
        <v>179</v>
      </c>
      <c r="H108" s="242"/>
      <c r="I108" s="242" t="s">
        <v>202</v>
      </c>
      <c r="J108" s="242"/>
      <c r="K108" s="242" t="s">
        <v>179</v>
      </c>
      <c r="L108" s="243"/>
      <c r="M108" s="242" t="s">
        <v>202</v>
      </c>
      <c r="N108" s="243"/>
      <c r="O108" s="242" t="s">
        <v>179</v>
      </c>
      <c r="P108" s="242"/>
      <c r="Q108" s="242" t="s">
        <v>202</v>
      </c>
      <c r="R108" s="242"/>
      <c r="S108" s="242" t="s">
        <v>179</v>
      </c>
      <c r="T108" s="243"/>
      <c r="U108" s="242" t="s">
        <v>202</v>
      </c>
      <c r="V108" s="243"/>
      <c r="W108" s="242" t="s">
        <v>179</v>
      </c>
      <c r="X108" s="243"/>
      <c r="Y108" s="242" t="s">
        <v>202</v>
      </c>
      <c r="Z108" s="243"/>
    </row>
    <row r="109" spans="2:26" s="7" customFormat="1" ht="28.5" customHeight="1" thickBot="1">
      <c r="B109" s="156" t="s">
        <v>29</v>
      </c>
      <c r="C109" s="59">
        <v>0</v>
      </c>
      <c r="D109" s="101">
        <f>C109/W109</f>
        <v>0</v>
      </c>
      <c r="E109" s="59">
        <v>1</v>
      </c>
      <c r="F109" s="101">
        <f>E109/$Y109</f>
        <v>0.025</v>
      </c>
      <c r="G109" s="59">
        <v>2</v>
      </c>
      <c r="H109" s="101">
        <f>G109/W109</f>
        <v>0.05714285714285714</v>
      </c>
      <c r="I109" s="59">
        <v>0</v>
      </c>
      <c r="J109" s="101">
        <f>I109/$Y109</f>
        <v>0</v>
      </c>
      <c r="K109" s="59">
        <v>3</v>
      </c>
      <c r="L109" s="101">
        <f>K109/W109</f>
        <v>0.08571428571428572</v>
      </c>
      <c r="M109" s="59">
        <v>2</v>
      </c>
      <c r="N109" s="101">
        <f>M109/$Y109</f>
        <v>0.05</v>
      </c>
      <c r="O109" s="59">
        <v>30</v>
      </c>
      <c r="P109" s="101">
        <f>O109/W109</f>
        <v>0.8571428571428571</v>
      </c>
      <c r="Q109" s="59">
        <v>36</v>
      </c>
      <c r="R109" s="101">
        <f>Q109/$Y109</f>
        <v>0.9</v>
      </c>
      <c r="S109" s="139">
        <v>0</v>
      </c>
      <c r="T109" s="101">
        <f>S109/W109</f>
        <v>0</v>
      </c>
      <c r="U109" s="139">
        <v>1</v>
      </c>
      <c r="V109" s="101">
        <f>U109/$Y109</f>
        <v>0.025</v>
      </c>
      <c r="W109" s="131">
        <f>C109+G109+K109+O109+S109</f>
        <v>35</v>
      </c>
      <c r="X109" s="47">
        <f>D109+H109+L109+P109+T109</f>
        <v>1</v>
      </c>
      <c r="Y109" s="131">
        <f>E109+I109+M109+Q109+U109</f>
        <v>40</v>
      </c>
      <c r="Z109" s="47">
        <f>F109+J109+N109+R109+V109</f>
        <v>1</v>
      </c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  <row r="482" spans="2:8" s="7" customFormat="1" ht="15" customHeight="1">
      <c r="B482" s="11"/>
      <c r="D482" s="9"/>
      <c r="F482" s="33"/>
      <c r="G482" s="43"/>
      <c r="H482" s="44"/>
    </row>
    <row r="483" spans="2:8" s="7" customFormat="1" ht="15" customHeight="1">
      <c r="B483" s="11"/>
      <c r="D483" s="9"/>
      <c r="F483" s="33"/>
      <c r="G483" s="43"/>
      <c r="H483" s="44"/>
    </row>
    <row r="484" spans="2:8" s="7" customFormat="1" ht="15" customHeight="1">
      <c r="B484" s="11"/>
      <c r="D484" s="9"/>
      <c r="F484" s="33"/>
      <c r="G484" s="43"/>
      <c r="H484" s="44"/>
    </row>
    <row r="485" spans="2:8" s="7" customFormat="1" ht="15" customHeight="1">
      <c r="B485" s="11"/>
      <c r="D485" s="9"/>
      <c r="F485" s="33"/>
      <c r="G485" s="43"/>
      <c r="H485" s="44"/>
    </row>
    <row r="486" spans="2:8" s="7" customFormat="1" ht="15" customHeight="1">
      <c r="B486" s="11"/>
      <c r="D486" s="9"/>
      <c r="F486" s="33"/>
      <c r="G486" s="43"/>
      <c r="H486" s="44"/>
    </row>
    <row r="487" spans="2:8" s="7" customFormat="1" ht="15" customHeight="1">
      <c r="B487" s="11"/>
      <c r="D487" s="9"/>
      <c r="F487" s="33"/>
      <c r="G487" s="43"/>
      <c r="H487" s="44"/>
    </row>
    <row r="488" spans="2:8" s="7" customFormat="1" ht="15" customHeight="1">
      <c r="B488" s="11"/>
      <c r="D488" s="9"/>
      <c r="F488" s="33"/>
      <c r="G488" s="43"/>
      <c r="H488" s="44"/>
    </row>
    <row r="489" spans="2:8" s="7" customFormat="1" ht="15" customHeight="1">
      <c r="B489" s="11"/>
      <c r="D489" s="9"/>
      <c r="F489" s="33"/>
      <c r="G489" s="43"/>
      <c r="H489" s="44"/>
    </row>
    <row r="490" spans="2:8" s="7" customFormat="1" ht="15" customHeight="1">
      <c r="B490" s="11"/>
      <c r="D490" s="9"/>
      <c r="F490" s="33"/>
      <c r="G490" s="43"/>
      <c r="H490" s="44"/>
    </row>
    <row r="491" spans="2:8" s="7" customFormat="1" ht="15" customHeight="1">
      <c r="B491" s="11"/>
      <c r="D491" s="9"/>
      <c r="F491" s="33"/>
      <c r="G491" s="43"/>
      <c r="H491" s="44"/>
    </row>
    <row r="492" spans="2:8" s="7" customFormat="1" ht="15" customHeight="1">
      <c r="B492" s="11"/>
      <c r="D492" s="9"/>
      <c r="F492" s="33"/>
      <c r="G492" s="43"/>
      <c r="H492" s="44"/>
    </row>
    <row r="493" spans="2:8" s="7" customFormat="1" ht="15" customHeight="1">
      <c r="B493" s="11"/>
      <c r="D493" s="9"/>
      <c r="F493" s="33"/>
      <c r="G493" s="43"/>
      <c r="H493" s="44"/>
    </row>
    <row r="494" spans="2:8" s="7" customFormat="1" ht="15" customHeight="1">
      <c r="B494" s="11"/>
      <c r="D494" s="9"/>
      <c r="F494" s="33"/>
      <c r="G494" s="43"/>
      <c r="H494" s="44"/>
    </row>
    <row r="495" spans="2:8" s="7" customFormat="1" ht="15" customHeight="1">
      <c r="B495" s="11"/>
      <c r="D495" s="9"/>
      <c r="F495" s="33"/>
      <c r="G495" s="43"/>
      <c r="H495" s="44"/>
    </row>
    <row r="496" spans="2:8" s="7" customFormat="1" ht="15" customHeight="1">
      <c r="B496" s="11"/>
      <c r="D496" s="9"/>
      <c r="F496" s="33"/>
      <c r="G496" s="43"/>
      <c r="H496" s="44"/>
    </row>
    <row r="497" spans="2:8" s="7" customFormat="1" ht="15" customHeight="1">
      <c r="B497" s="11"/>
      <c r="D497" s="9"/>
      <c r="F497" s="33"/>
      <c r="G497" s="43"/>
      <c r="H497" s="44"/>
    </row>
    <row r="498" spans="2:8" s="7" customFormat="1" ht="15" customHeight="1">
      <c r="B498" s="11"/>
      <c r="D498" s="9"/>
      <c r="F498" s="33"/>
      <c r="G498" s="43"/>
      <c r="H498" s="44"/>
    </row>
    <row r="499" spans="2:8" s="7" customFormat="1" ht="15" customHeight="1">
      <c r="B499" s="11"/>
      <c r="D499" s="9"/>
      <c r="F499" s="33"/>
      <c r="G499" s="43"/>
      <c r="H499" s="44"/>
    </row>
    <row r="500" spans="2:8" s="7" customFormat="1" ht="15" customHeight="1">
      <c r="B500" s="11"/>
      <c r="D500" s="9"/>
      <c r="F500" s="33"/>
      <c r="G500" s="43"/>
      <c r="H500" s="44"/>
    </row>
    <row r="501" spans="2:8" s="7" customFormat="1" ht="15" customHeight="1">
      <c r="B501" s="11"/>
      <c r="D501" s="9"/>
      <c r="F501" s="33"/>
      <c r="G501" s="43"/>
      <c r="H501" s="44"/>
    </row>
    <row r="502" spans="2:8" s="7" customFormat="1" ht="15" customHeight="1">
      <c r="B502" s="11"/>
      <c r="D502" s="9"/>
      <c r="F502" s="33"/>
      <c r="G502" s="43"/>
      <c r="H502" s="44"/>
    </row>
    <row r="503" spans="2:8" s="7" customFormat="1" ht="15" customHeight="1">
      <c r="B503" s="11"/>
      <c r="D503" s="9"/>
      <c r="F503" s="33"/>
      <c r="G503" s="43"/>
      <c r="H503" s="44"/>
    </row>
    <row r="504" spans="2:8" s="7" customFormat="1" ht="15" customHeight="1">
      <c r="B504" s="11"/>
      <c r="D504" s="9"/>
      <c r="F504" s="33"/>
      <c r="G504" s="43"/>
      <c r="H504" s="44"/>
    </row>
    <row r="505" spans="2:8" s="7" customFormat="1" ht="15" customHeight="1">
      <c r="B505" s="11"/>
      <c r="D505" s="9"/>
      <c r="F505" s="33"/>
      <c r="G505" s="43"/>
      <c r="H505" s="44"/>
    </row>
    <row r="506" spans="2:8" s="7" customFormat="1" ht="15" customHeight="1">
      <c r="B506" s="11"/>
      <c r="D506" s="9"/>
      <c r="F506" s="33"/>
      <c r="G506" s="43"/>
      <c r="H506" s="44"/>
    </row>
    <row r="507" spans="2:8" s="7" customFormat="1" ht="15" customHeight="1">
      <c r="B507" s="11"/>
      <c r="D507" s="9"/>
      <c r="F507" s="33"/>
      <c r="G507" s="43"/>
      <c r="H507" s="44"/>
    </row>
    <row r="508" spans="2:8" s="7" customFormat="1" ht="15" customHeight="1">
      <c r="B508" s="11"/>
      <c r="D508" s="9"/>
      <c r="F508" s="33"/>
      <c r="G508" s="43"/>
      <c r="H508" s="44"/>
    </row>
  </sheetData>
  <sheetProtection/>
  <mergeCells count="95">
    <mergeCell ref="E108:F108"/>
    <mergeCell ref="I108:J108"/>
    <mergeCell ref="M108:N108"/>
    <mergeCell ref="Q108:R108"/>
    <mergeCell ref="U88:V88"/>
    <mergeCell ref="Y88:Z88"/>
    <mergeCell ref="E100:F100"/>
    <mergeCell ref="I100:J100"/>
    <mergeCell ref="M100:N100"/>
    <mergeCell ref="Q100:R100"/>
    <mergeCell ref="U100:V100"/>
    <mergeCell ref="Y100:Z100"/>
    <mergeCell ref="E88:F88"/>
    <mergeCell ref="I88:J88"/>
    <mergeCell ref="Q88:R88"/>
    <mergeCell ref="E12:F12"/>
    <mergeCell ref="E40:F40"/>
    <mergeCell ref="E60:F60"/>
    <mergeCell ref="E69:F69"/>
    <mergeCell ref="E53:F53"/>
    <mergeCell ref="B58:F58"/>
    <mergeCell ref="C53:D53"/>
    <mergeCell ref="B59:F59"/>
    <mergeCell ref="C88:D88"/>
    <mergeCell ref="S100:T100"/>
    <mergeCell ref="W100:X100"/>
    <mergeCell ref="B105:Z105"/>
    <mergeCell ref="B99:B100"/>
    <mergeCell ref="C99:F99"/>
    <mergeCell ref="G99:J99"/>
    <mergeCell ref="K99:N99"/>
    <mergeCell ref="S107:V107"/>
    <mergeCell ref="W107:Z107"/>
    <mergeCell ref="Y108:Z108"/>
    <mergeCell ref="G108:H108"/>
    <mergeCell ref="K108:L108"/>
    <mergeCell ref="W108:X108"/>
    <mergeCell ref="O108:P108"/>
    <mergeCell ref="S108:T108"/>
    <mergeCell ref="U108:V108"/>
    <mergeCell ref="C107:F107"/>
    <mergeCell ref="G107:J107"/>
    <mergeCell ref="K107:N107"/>
    <mergeCell ref="O107:R107"/>
    <mergeCell ref="C108:D108"/>
    <mergeCell ref="W99:Z99"/>
    <mergeCell ref="C100:D100"/>
    <mergeCell ref="G100:H100"/>
    <mergeCell ref="K100:L100"/>
    <mergeCell ref="O100:P100"/>
    <mergeCell ref="O99:R99"/>
    <mergeCell ref="S99:V99"/>
    <mergeCell ref="B106:Z106"/>
    <mergeCell ref="B107:B108"/>
    <mergeCell ref="W88:X88"/>
    <mergeCell ref="B97:Z97"/>
    <mergeCell ref="B98:Z98"/>
    <mergeCell ref="B87:B88"/>
    <mergeCell ref="C87:F87"/>
    <mergeCell ref="G87:J87"/>
    <mergeCell ref="K87:N87"/>
    <mergeCell ref="O87:R87"/>
    <mergeCell ref="S87:V87"/>
    <mergeCell ref="W87:Z87"/>
    <mergeCell ref="G88:H88"/>
    <mergeCell ref="K88:L88"/>
    <mergeCell ref="O88:P88"/>
    <mergeCell ref="M88:N88"/>
    <mergeCell ref="S88:T88"/>
    <mergeCell ref="C12:D12"/>
    <mergeCell ref="B10:F10"/>
    <mergeCell ref="B11:F11"/>
    <mergeCell ref="C40:D40"/>
    <mergeCell ref="B38:F38"/>
    <mergeCell ref="B39:F39"/>
    <mergeCell ref="B51:F51"/>
    <mergeCell ref="B52:F52"/>
    <mergeCell ref="C60:D60"/>
    <mergeCell ref="B85:Z85"/>
    <mergeCell ref="B86:Z86"/>
    <mergeCell ref="B67:F67"/>
    <mergeCell ref="B68:F68"/>
    <mergeCell ref="C77:D77"/>
    <mergeCell ref="B75:F75"/>
    <mergeCell ref="C69:D69"/>
    <mergeCell ref="B76:F76"/>
    <mergeCell ref="E77:F77"/>
    <mergeCell ref="B2:F2"/>
    <mergeCell ref="B3:F3"/>
    <mergeCell ref="B5:F5"/>
    <mergeCell ref="B7:B8"/>
    <mergeCell ref="C7:D7"/>
    <mergeCell ref="C8:D8"/>
    <mergeCell ref="E7:F7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517"/>
  <sheetViews>
    <sheetView zoomScalePageLayoutView="0" workbookViewId="0" topLeftCell="A62">
      <selection activeCell="Q73" sqref="Q73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184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6" ht="21" customHeight="1" thickBot="1">
      <c r="B8" s="252"/>
      <c r="C8" s="223">
        <v>35</v>
      </c>
      <c r="D8" s="224"/>
      <c r="E8" s="223">
        <v>38</v>
      </c>
      <c r="F8" s="224"/>
    </row>
    <row r="9" ht="9" customHeight="1" thickBot="1"/>
    <row r="10" spans="2:8" s="7" customFormat="1" ht="21" customHeight="1">
      <c r="B10" s="221" t="s">
        <v>94</v>
      </c>
      <c r="C10" s="231"/>
      <c r="D10" s="231"/>
      <c r="E10" s="231"/>
      <c r="F10" s="222"/>
      <c r="G10" s="41"/>
      <c r="H10" s="42"/>
    </row>
    <row r="11" spans="2:8" s="7" customFormat="1" ht="21" customHeight="1" thickBot="1">
      <c r="B11" s="228" t="s">
        <v>95</v>
      </c>
      <c r="C11" s="229"/>
      <c r="D11" s="229"/>
      <c r="E11" s="229"/>
      <c r="F11" s="230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41"/>
      <c r="H12" s="42"/>
    </row>
    <row r="13" spans="2:8" s="7" customFormat="1" ht="28.5" customHeight="1">
      <c r="B13" s="28" t="s">
        <v>1</v>
      </c>
      <c r="C13" s="110">
        <v>14</v>
      </c>
      <c r="D13" s="27">
        <f>C13/C17</f>
        <v>0.4</v>
      </c>
      <c r="E13" s="110">
        <v>16</v>
      </c>
      <c r="F13" s="27">
        <f>E13/E17</f>
        <v>0.42105263157894735</v>
      </c>
      <c r="G13" s="43"/>
      <c r="H13" s="44"/>
    </row>
    <row r="14" spans="2:8" s="7" customFormat="1" ht="28.5" customHeight="1">
      <c r="B14" s="22" t="s">
        <v>2</v>
      </c>
      <c r="C14" s="107">
        <v>21</v>
      </c>
      <c r="D14" s="20">
        <f>C14/C17</f>
        <v>0.6</v>
      </c>
      <c r="E14" s="107">
        <v>22</v>
      </c>
      <c r="F14" s="20">
        <f>E14/E17</f>
        <v>0.5789473684210527</v>
      </c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E15" s="107">
        <v>0</v>
      </c>
      <c r="F15" s="20">
        <f>E15/E17</f>
        <v>0</v>
      </c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E16" s="108">
        <v>0</v>
      </c>
      <c r="F16" s="21">
        <f>E16/E17</f>
        <v>0</v>
      </c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35</v>
      </c>
      <c r="D17" s="52">
        <f>SUM(D13:D16)</f>
        <v>1</v>
      </c>
      <c r="E17" s="109">
        <f>SUM(E13:E16)</f>
        <v>38</v>
      </c>
      <c r="F17" s="52">
        <f>SUM(F13:F16)</f>
        <v>1</v>
      </c>
      <c r="G17" s="46"/>
      <c r="H17" s="56"/>
    </row>
    <row r="18" spans="2:8" s="53" customFormat="1" ht="21" customHeight="1">
      <c r="B18" s="28" t="s">
        <v>5</v>
      </c>
      <c r="C18" s="160">
        <v>31</v>
      </c>
      <c r="D18" s="96">
        <f>C18/C22</f>
        <v>0.8857142857142857</v>
      </c>
      <c r="E18" s="160">
        <v>36</v>
      </c>
      <c r="F18" s="96">
        <f>E18/E22</f>
        <v>0.9473684210526315</v>
      </c>
      <c r="G18" s="46"/>
      <c r="H18" s="56"/>
    </row>
    <row r="19" spans="2:8" s="53" customFormat="1" ht="21" customHeight="1">
      <c r="B19" s="22" t="s">
        <v>6</v>
      </c>
      <c r="C19" s="158">
        <v>1</v>
      </c>
      <c r="D19" s="98">
        <f>C19/C22</f>
        <v>0.02857142857142857</v>
      </c>
      <c r="E19" s="158">
        <v>1</v>
      </c>
      <c r="F19" s="98">
        <f>E19/E22</f>
        <v>0.02631578947368421</v>
      </c>
      <c r="G19" s="46"/>
      <c r="H19" s="56"/>
    </row>
    <row r="20" spans="2:8" s="53" customFormat="1" ht="21" customHeight="1">
      <c r="B20" s="22" t="s">
        <v>7</v>
      </c>
      <c r="C20" s="158">
        <v>2</v>
      </c>
      <c r="D20" s="98">
        <f>C20/C22</f>
        <v>0.05714285714285714</v>
      </c>
      <c r="E20" s="158">
        <v>1</v>
      </c>
      <c r="F20" s="98">
        <f>E20/E22</f>
        <v>0.02631578947368421</v>
      </c>
      <c r="G20" s="46"/>
      <c r="H20" s="56"/>
    </row>
    <row r="21" spans="2:8" s="53" customFormat="1" ht="21" customHeight="1" thickBot="1">
      <c r="B21" s="61" t="s">
        <v>90</v>
      </c>
      <c r="C21" s="159">
        <v>1</v>
      </c>
      <c r="D21" s="100">
        <f>C21/C22</f>
        <v>0.02857142857142857</v>
      </c>
      <c r="E21" s="159">
        <v>0</v>
      </c>
      <c r="F21" s="100">
        <f>E21/E22</f>
        <v>0</v>
      </c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35</v>
      </c>
      <c r="D22" s="52">
        <f>SUM(D18:D21)</f>
        <v>1</v>
      </c>
      <c r="E22" s="109">
        <f>SUM(E18:E21)</f>
        <v>38</v>
      </c>
      <c r="F22" s="52">
        <f>SUM(F18:F21)</f>
        <v>0.9999999999999999</v>
      </c>
      <c r="G22" s="46"/>
      <c r="H22" s="56"/>
    </row>
    <row r="23" spans="2:8" s="53" customFormat="1" ht="21" customHeight="1">
      <c r="B23" s="22" t="s">
        <v>128</v>
      </c>
      <c r="C23" s="158">
        <v>11</v>
      </c>
      <c r="D23" s="98">
        <f>C23/C32</f>
        <v>0.3142857142857143</v>
      </c>
      <c r="E23" s="158">
        <v>6</v>
      </c>
      <c r="F23" s="98">
        <f>E23/E32</f>
        <v>0.15789473684210525</v>
      </c>
      <c r="G23" s="46"/>
      <c r="H23" s="56"/>
    </row>
    <row r="24" spans="2:8" s="53" customFormat="1" ht="21" customHeight="1">
      <c r="B24" s="22" t="s">
        <v>129</v>
      </c>
      <c r="C24" s="158">
        <v>8</v>
      </c>
      <c r="D24" s="98">
        <f>C24/C32</f>
        <v>0.22857142857142856</v>
      </c>
      <c r="E24" s="158">
        <v>14</v>
      </c>
      <c r="F24" s="98">
        <f>E24/E32</f>
        <v>0.3684210526315789</v>
      </c>
      <c r="G24" s="46"/>
      <c r="H24" s="56"/>
    </row>
    <row r="25" spans="2:8" s="53" customFormat="1" ht="21" customHeight="1">
      <c r="B25" s="22" t="s">
        <v>8</v>
      </c>
      <c r="C25" s="158">
        <v>2</v>
      </c>
      <c r="D25" s="98">
        <f>C25/C32</f>
        <v>0.05714285714285714</v>
      </c>
      <c r="E25" s="158">
        <v>7</v>
      </c>
      <c r="F25" s="98">
        <f>E25/E32</f>
        <v>0.18421052631578946</v>
      </c>
      <c r="G25" s="46"/>
      <c r="H25" s="56"/>
    </row>
    <row r="26" spans="2:8" s="53" customFormat="1" ht="21" customHeight="1">
      <c r="B26" s="22" t="s">
        <v>130</v>
      </c>
      <c r="C26" s="158">
        <v>2</v>
      </c>
      <c r="D26" s="98">
        <f>C26/C32</f>
        <v>0.05714285714285714</v>
      </c>
      <c r="E26" s="158">
        <v>3</v>
      </c>
      <c r="F26" s="98">
        <f>E26/E32</f>
        <v>0.07894736842105263</v>
      </c>
      <c r="G26" s="46"/>
      <c r="H26" s="56"/>
    </row>
    <row r="27" spans="2:8" s="53" customFormat="1" ht="21" customHeight="1">
      <c r="B27" s="22" t="s">
        <v>131</v>
      </c>
      <c r="C27" s="158">
        <v>1</v>
      </c>
      <c r="D27" s="98">
        <f>C27/C32</f>
        <v>0.02857142857142857</v>
      </c>
      <c r="E27" s="158">
        <v>3</v>
      </c>
      <c r="F27" s="98">
        <f>E27/E32</f>
        <v>0.07894736842105263</v>
      </c>
      <c r="G27" s="46"/>
      <c r="H27" s="56"/>
    </row>
    <row r="28" spans="2:8" s="53" customFormat="1" ht="21" customHeight="1">
      <c r="B28" s="22" t="s">
        <v>132</v>
      </c>
      <c r="C28" s="158">
        <v>7</v>
      </c>
      <c r="D28" s="98">
        <f>C28/C32</f>
        <v>0.2</v>
      </c>
      <c r="E28" s="158">
        <v>2</v>
      </c>
      <c r="F28" s="98">
        <f>E28/E32</f>
        <v>0.05263157894736842</v>
      </c>
      <c r="G28" s="46"/>
      <c r="H28" s="56"/>
    </row>
    <row r="29" spans="2:8" s="53" customFormat="1" ht="21" customHeight="1">
      <c r="B29" s="22" t="s">
        <v>9</v>
      </c>
      <c r="C29" s="158">
        <v>3</v>
      </c>
      <c r="D29" s="98">
        <f>C29/C32</f>
        <v>0.08571428571428572</v>
      </c>
      <c r="E29" s="158">
        <v>3</v>
      </c>
      <c r="F29" s="98">
        <f>E29/E32</f>
        <v>0.07894736842105263</v>
      </c>
      <c r="G29" s="46"/>
      <c r="H29" s="56"/>
    </row>
    <row r="30" spans="2:8" s="53" customFormat="1" ht="21" customHeight="1">
      <c r="B30" s="22" t="s">
        <v>133</v>
      </c>
      <c r="C30" s="158">
        <v>0</v>
      </c>
      <c r="D30" s="98">
        <f>C30/C32</f>
        <v>0</v>
      </c>
      <c r="E30" s="158">
        <v>0</v>
      </c>
      <c r="F30" s="98">
        <f>E30/E32</f>
        <v>0</v>
      </c>
      <c r="G30" s="46"/>
      <c r="H30" s="56"/>
    </row>
    <row r="31" spans="2:8" s="53" customFormat="1" ht="21" customHeight="1" thickBot="1">
      <c r="B31" s="61" t="s">
        <v>90</v>
      </c>
      <c r="C31" s="159">
        <v>1</v>
      </c>
      <c r="D31" s="100">
        <f>C31/C32</f>
        <v>0.02857142857142857</v>
      </c>
      <c r="E31" s="159">
        <v>0</v>
      </c>
      <c r="F31" s="100">
        <f>E31/E32</f>
        <v>0</v>
      </c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35</v>
      </c>
      <c r="D32" s="168">
        <f>SUM(D23:D31)</f>
        <v>1</v>
      </c>
      <c r="E32" s="169">
        <f>SUM(E23:E31)</f>
        <v>38</v>
      </c>
      <c r="F32" s="168">
        <f>SUM(F23:F31)</f>
        <v>1</v>
      </c>
      <c r="G32" s="46"/>
      <c r="H32" s="56"/>
    </row>
    <row r="33" spans="2:8" s="53" customFormat="1" ht="21" customHeight="1">
      <c r="B33" s="28" t="s">
        <v>10</v>
      </c>
      <c r="C33" s="160">
        <v>28</v>
      </c>
      <c r="D33" s="96">
        <f>C33/C36</f>
        <v>0.8</v>
      </c>
      <c r="E33" s="160">
        <v>28</v>
      </c>
      <c r="F33" s="96">
        <f>E33/E36</f>
        <v>0.7368421052631579</v>
      </c>
      <c r="G33" s="46"/>
      <c r="H33" s="56"/>
    </row>
    <row r="34" spans="2:8" s="53" customFormat="1" ht="21" customHeight="1">
      <c r="B34" s="22" t="s">
        <v>11</v>
      </c>
      <c r="C34" s="158">
        <v>4</v>
      </c>
      <c r="D34" s="98">
        <f>C34/C36</f>
        <v>0.11428571428571428</v>
      </c>
      <c r="E34" s="158">
        <v>5</v>
      </c>
      <c r="F34" s="98">
        <f>E34/E36</f>
        <v>0.13157894736842105</v>
      </c>
      <c r="G34" s="46"/>
      <c r="H34" s="56"/>
    </row>
    <row r="35" spans="2:8" s="53" customFormat="1" ht="21" customHeight="1" thickBot="1">
      <c r="B35" s="61" t="s">
        <v>90</v>
      </c>
      <c r="C35" s="159">
        <v>3</v>
      </c>
      <c r="D35" s="100">
        <f>C35/C36</f>
        <v>0.08571428571428572</v>
      </c>
      <c r="E35" s="159">
        <v>5</v>
      </c>
      <c r="F35" s="100">
        <f>E35/E36</f>
        <v>0.13157894736842105</v>
      </c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35</v>
      </c>
      <c r="D36" s="52">
        <f>SUM(D33:D35)</f>
        <v>1</v>
      </c>
      <c r="E36" s="109">
        <f>SUM(E33:E35)</f>
        <v>38</v>
      </c>
      <c r="F36" s="52">
        <f>SUM(F33:F35)</f>
        <v>0.9999999999999999</v>
      </c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96</v>
      </c>
      <c r="C38" s="231"/>
      <c r="D38" s="231"/>
      <c r="E38" s="231"/>
      <c r="F38" s="222"/>
      <c r="G38" s="43"/>
      <c r="H38" s="44"/>
    </row>
    <row r="39" spans="2:8" s="7" customFormat="1" ht="21" customHeight="1" thickBot="1">
      <c r="B39" s="228" t="s">
        <v>92</v>
      </c>
      <c r="C39" s="229"/>
      <c r="D39" s="229"/>
      <c r="E39" s="229"/>
      <c r="F39" s="230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E40" s="221" t="s">
        <v>202</v>
      </c>
      <c r="F40" s="222"/>
      <c r="G40" s="43"/>
      <c r="H40" s="44"/>
    </row>
    <row r="41" spans="2:8" s="7" customFormat="1" ht="28.5" customHeight="1">
      <c r="B41" s="28" t="s">
        <v>150</v>
      </c>
      <c r="C41" s="110">
        <v>23</v>
      </c>
      <c r="D41" s="27">
        <f aca="true" t="shared" si="0" ref="D41:D48">C41/$C$49</f>
        <v>0.2804878048780488</v>
      </c>
      <c r="E41" s="110">
        <v>27</v>
      </c>
      <c r="F41" s="27">
        <f>E41/$E$49</f>
        <v>0.36486486486486486</v>
      </c>
      <c r="G41" s="43"/>
      <c r="H41" s="44"/>
    </row>
    <row r="42" spans="2:8" s="7" customFormat="1" ht="28.5" customHeight="1">
      <c r="B42" s="22" t="s">
        <v>185</v>
      </c>
      <c r="C42" s="107">
        <v>32</v>
      </c>
      <c r="D42" s="20">
        <f t="shared" si="0"/>
        <v>0.3902439024390244</v>
      </c>
      <c r="E42" s="107">
        <v>34</v>
      </c>
      <c r="F42" s="20">
        <f aca="true" t="shared" si="1" ref="F42:F48">E42/$E$49</f>
        <v>0.4594594594594595</v>
      </c>
      <c r="G42" s="43"/>
      <c r="H42" s="44"/>
    </row>
    <row r="43" spans="2:8" s="7" customFormat="1" ht="28.5" customHeight="1">
      <c r="B43" s="22" t="s">
        <v>186</v>
      </c>
      <c r="C43" s="107">
        <v>8</v>
      </c>
      <c r="D43" s="20">
        <f t="shared" si="0"/>
        <v>0.0975609756097561</v>
      </c>
      <c r="E43" s="107">
        <v>1</v>
      </c>
      <c r="F43" s="20">
        <f t="shared" si="1"/>
        <v>0.013513513513513514</v>
      </c>
      <c r="G43" s="43"/>
      <c r="H43" s="44"/>
    </row>
    <row r="44" spans="2:8" s="7" customFormat="1" ht="28.5" customHeight="1">
      <c r="B44" s="22" t="s">
        <v>187</v>
      </c>
      <c r="C44" s="107">
        <v>3</v>
      </c>
      <c r="D44" s="20">
        <f t="shared" si="0"/>
        <v>0.036585365853658534</v>
      </c>
      <c r="E44" s="107">
        <v>5</v>
      </c>
      <c r="F44" s="20">
        <f t="shared" si="1"/>
        <v>0.06756756756756757</v>
      </c>
      <c r="G44" s="43"/>
      <c r="H44" s="44"/>
    </row>
    <row r="45" spans="2:8" s="7" customFormat="1" ht="28.5" customHeight="1">
      <c r="B45" s="22" t="s">
        <v>188</v>
      </c>
      <c r="C45" s="107">
        <v>2</v>
      </c>
      <c r="D45" s="20">
        <f t="shared" si="0"/>
        <v>0.024390243902439025</v>
      </c>
      <c r="E45" s="107">
        <v>0</v>
      </c>
      <c r="F45" s="20">
        <f t="shared" si="1"/>
        <v>0</v>
      </c>
      <c r="G45" s="43"/>
      <c r="H45" s="44"/>
    </row>
    <row r="46" spans="2:8" s="7" customFormat="1" ht="28.5" customHeight="1">
      <c r="B46" s="22" t="s">
        <v>189</v>
      </c>
      <c r="C46" s="107">
        <v>6</v>
      </c>
      <c r="D46" s="20">
        <f t="shared" si="0"/>
        <v>0.07317073170731707</v>
      </c>
      <c r="E46" s="107">
        <v>0</v>
      </c>
      <c r="F46" s="20">
        <f t="shared" si="1"/>
        <v>0</v>
      </c>
      <c r="G46" s="43"/>
      <c r="H46" s="44"/>
    </row>
    <row r="47" spans="2:8" s="7" customFormat="1" ht="28.5" customHeight="1">
      <c r="B47" s="22" t="s">
        <v>190</v>
      </c>
      <c r="C47" s="107">
        <v>8</v>
      </c>
      <c r="D47" s="20">
        <f t="shared" si="0"/>
        <v>0.0975609756097561</v>
      </c>
      <c r="E47" s="107">
        <v>7</v>
      </c>
      <c r="F47" s="20">
        <f t="shared" si="1"/>
        <v>0.0945945945945946</v>
      </c>
      <c r="G47" s="43"/>
      <c r="H47" s="44"/>
    </row>
    <row r="48" spans="2:8" s="7" customFormat="1" ht="28.5" customHeight="1" thickBot="1">
      <c r="B48" s="61" t="s">
        <v>90</v>
      </c>
      <c r="C48" s="108">
        <v>0</v>
      </c>
      <c r="D48" s="21">
        <f t="shared" si="0"/>
        <v>0</v>
      </c>
      <c r="E48" s="108">
        <v>0</v>
      </c>
      <c r="F48" s="21">
        <f t="shared" si="1"/>
        <v>0</v>
      </c>
      <c r="G48" s="43"/>
      <c r="H48" s="44"/>
    </row>
    <row r="49" spans="2:8" s="53" customFormat="1" ht="21" customHeight="1" thickBot="1" thickTop="1">
      <c r="B49" s="62" t="s">
        <v>4</v>
      </c>
      <c r="C49" s="109">
        <f>SUM(C41:C48)</f>
        <v>82</v>
      </c>
      <c r="D49" s="52">
        <f>SUM(D41:D48)</f>
        <v>1</v>
      </c>
      <c r="E49" s="109">
        <f>SUM(E41:E48)</f>
        <v>74</v>
      </c>
      <c r="F49" s="52">
        <f>SUM(F41:F48)</f>
        <v>1</v>
      </c>
      <c r="G49" s="46"/>
      <c r="H49" s="56"/>
    </row>
    <row r="50" spans="2:8" s="7" customFormat="1" ht="15" customHeight="1" thickBot="1">
      <c r="B50" s="11"/>
      <c r="D50" s="9"/>
      <c r="F50" s="33"/>
      <c r="G50" s="43"/>
      <c r="H50" s="44"/>
    </row>
    <row r="51" spans="2:8" s="7" customFormat="1" ht="21" customHeight="1">
      <c r="B51" s="221" t="s">
        <v>146</v>
      </c>
      <c r="C51" s="231"/>
      <c r="D51" s="231"/>
      <c r="E51" s="231"/>
      <c r="F51" s="222"/>
      <c r="G51" s="43"/>
      <c r="H51" s="44"/>
    </row>
    <row r="52" spans="2:8" s="7" customFormat="1" ht="21" customHeight="1" thickBot="1">
      <c r="B52" s="228" t="s">
        <v>51</v>
      </c>
      <c r="C52" s="229"/>
      <c r="D52" s="229"/>
      <c r="E52" s="229"/>
      <c r="F52" s="230"/>
      <c r="G52" s="43"/>
      <c r="H52" s="44"/>
    </row>
    <row r="53" spans="2:8" s="7" customFormat="1" ht="21" customHeight="1" thickBot="1">
      <c r="B53" s="176"/>
      <c r="C53" s="221" t="s">
        <v>179</v>
      </c>
      <c r="D53" s="222"/>
      <c r="E53" s="221" t="s">
        <v>202</v>
      </c>
      <c r="F53" s="222"/>
      <c r="G53" s="43"/>
      <c r="H53" s="44"/>
    </row>
    <row r="54" spans="2:8" s="7" customFormat="1" ht="28.5" customHeight="1">
      <c r="B54" s="22" t="s">
        <v>15</v>
      </c>
      <c r="C54" s="110">
        <v>21</v>
      </c>
      <c r="D54" s="27">
        <f>C54/$C$57</f>
        <v>0.6</v>
      </c>
      <c r="E54" s="110">
        <v>21</v>
      </c>
      <c r="F54" s="27">
        <f>E54/$E$57</f>
        <v>0.5526315789473685</v>
      </c>
      <c r="G54" s="43"/>
      <c r="H54" s="44"/>
    </row>
    <row r="55" spans="2:8" s="7" customFormat="1" ht="28.5" customHeight="1">
      <c r="B55" s="22" t="s">
        <v>16</v>
      </c>
      <c r="C55" s="107">
        <v>14</v>
      </c>
      <c r="D55" s="20">
        <f>C55/$C$57</f>
        <v>0.4</v>
      </c>
      <c r="E55" s="107">
        <v>17</v>
      </c>
      <c r="F55" s="20">
        <f>E55/$E$57</f>
        <v>0.4473684210526316</v>
      </c>
      <c r="G55" s="43"/>
      <c r="H55" s="44"/>
    </row>
    <row r="56" spans="2:8" s="7" customFormat="1" ht="28.5" customHeight="1" thickBot="1">
      <c r="B56" s="61" t="s">
        <v>90</v>
      </c>
      <c r="C56" s="108">
        <v>0</v>
      </c>
      <c r="D56" s="21">
        <f>C56/$C$57</f>
        <v>0</v>
      </c>
      <c r="E56" s="108">
        <v>0</v>
      </c>
      <c r="F56" s="21">
        <f>E56/$E$57</f>
        <v>0</v>
      </c>
      <c r="G56" s="43"/>
      <c r="H56" s="44"/>
    </row>
    <row r="57" spans="2:8" s="53" customFormat="1" ht="21" customHeight="1" thickBot="1" thickTop="1">
      <c r="B57" s="62" t="s">
        <v>4</v>
      </c>
      <c r="C57" s="109">
        <f>SUM(C54:C56)</f>
        <v>35</v>
      </c>
      <c r="D57" s="52">
        <f>SUM(D54:D56)</f>
        <v>1</v>
      </c>
      <c r="E57" s="109">
        <f>SUM(E54:E56)</f>
        <v>38</v>
      </c>
      <c r="F57" s="52">
        <f>SUM(F54:F56)</f>
        <v>1</v>
      </c>
      <c r="G57" s="46"/>
      <c r="H57" s="56"/>
    </row>
    <row r="58" spans="2:8" s="7" customFormat="1" ht="15" customHeight="1" thickBot="1">
      <c r="B58" s="11"/>
      <c r="D58" s="9"/>
      <c r="F58" s="33"/>
      <c r="G58" s="43"/>
      <c r="H58" s="44"/>
    </row>
    <row r="59" spans="2:8" s="7" customFormat="1" ht="21" customHeight="1">
      <c r="B59" s="221" t="s">
        <v>147</v>
      </c>
      <c r="C59" s="231"/>
      <c r="D59" s="231"/>
      <c r="E59" s="231"/>
      <c r="F59" s="222"/>
      <c r="G59" s="43"/>
      <c r="H59" s="44"/>
    </row>
    <row r="60" spans="2:8" s="7" customFormat="1" ht="21" customHeight="1" thickBot="1">
      <c r="B60" s="228" t="s">
        <v>148</v>
      </c>
      <c r="C60" s="229"/>
      <c r="D60" s="229"/>
      <c r="E60" s="229"/>
      <c r="F60" s="230"/>
      <c r="G60" s="43"/>
      <c r="H60" s="44"/>
    </row>
    <row r="61" spans="2:8" s="7" customFormat="1" ht="21" customHeight="1" thickBot="1">
      <c r="B61" s="150"/>
      <c r="C61" s="221" t="s">
        <v>179</v>
      </c>
      <c r="D61" s="222"/>
      <c r="E61" s="221" t="s">
        <v>202</v>
      </c>
      <c r="F61" s="222"/>
      <c r="G61" s="43"/>
      <c r="H61" s="44"/>
    </row>
    <row r="62" spans="2:8" s="7" customFormat="1" ht="28.5" customHeight="1">
      <c r="B62" s="28" t="s">
        <v>18</v>
      </c>
      <c r="C62" s="110">
        <v>2</v>
      </c>
      <c r="D62" s="27">
        <f>C62/$C$67</f>
        <v>0.05714285714285714</v>
      </c>
      <c r="E62" s="110">
        <v>9</v>
      </c>
      <c r="F62" s="27">
        <f>E62/$E$67</f>
        <v>0.23684210526315788</v>
      </c>
      <c r="G62" s="43"/>
      <c r="H62" s="44"/>
    </row>
    <row r="63" spans="2:8" s="7" customFormat="1" ht="28.5" customHeight="1">
      <c r="B63" s="22" t="s">
        <v>19</v>
      </c>
      <c r="C63" s="107">
        <v>6</v>
      </c>
      <c r="D63" s="20">
        <f>C63/$C$67</f>
        <v>0.17142857142857143</v>
      </c>
      <c r="E63" s="107">
        <v>8</v>
      </c>
      <c r="F63" s="20">
        <f>E63/$E$67</f>
        <v>0.21052631578947367</v>
      </c>
      <c r="G63" s="43"/>
      <c r="H63" s="44"/>
    </row>
    <row r="64" spans="2:8" s="7" customFormat="1" ht="28.5" customHeight="1">
      <c r="B64" s="22" t="s">
        <v>110</v>
      </c>
      <c r="C64" s="107">
        <v>5</v>
      </c>
      <c r="D64" s="20">
        <f>C64/$C$67</f>
        <v>0.14285714285714285</v>
      </c>
      <c r="E64" s="107">
        <v>6</v>
      </c>
      <c r="F64" s="20">
        <f>E64/$E$67</f>
        <v>0.15789473684210525</v>
      </c>
      <c r="G64" s="43"/>
      <c r="H64" s="44"/>
    </row>
    <row r="65" spans="2:8" s="7" customFormat="1" ht="28.5" customHeight="1">
      <c r="B65" s="22" t="s">
        <v>21</v>
      </c>
      <c r="C65" s="107">
        <v>11</v>
      </c>
      <c r="D65" s="20">
        <f>C65/$C$67</f>
        <v>0.3142857142857143</v>
      </c>
      <c r="E65" s="107">
        <v>7</v>
      </c>
      <c r="F65" s="20">
        <f>E65/$E$67</f>
        <v>0.18421052631578946</v>
      </c>
      <c r="G65" s="43"/>
      <c r="H65" s="44"/>
    </row>
    <row r="66" spans="2:8" s="7" customFormat="1" ht="28.5" customHeight="1" thickBot="1">
      <c r="B66" s="61" t="s">
        <v>90</v>
      </c>
      <c r="C66" s="108">
        <v>11</v>
      </c>
      <c r="D66" s="21">
        <f>C66/$C$67</f>
        <v>0.3142857142857143</v>
      </c>
      <c r="E66" s="108">
        <v>8</v>
      </c>
      <c r="F66" s="21">
        <f>E66/$E$67</f>
        <v>0.21052631578947367</v>
      </c>
      <c r="G66" s="43"/>
      <c r="H66" s="44"/>
    </row>
    <row r="67" spans="2:8" s="53" customFormat="1" ht="21" customHeight="1" thickBot="1" thickTop="1">
      <c r="B67" s="62" t="s">
        <v>4</v>
      </c>
      <c r="C67" s="109">
        <f>SUM(C62:C66)</f>
        <v>35</v>
      </c>
      <c r="D67" s="52">
        <f>SUM(D62:D66)</f>
        <v>1</v>
      </c>
      <c r="E67" s="109">
        <f>SUM(E62:E66)</f>
        <v>38</v>
      </c>
      <c r="F67" s="52">
        <f>SUM(F62:F66)</f>
        <v>0.9999999999999999</v>
      </c>
      <c r="G67" s="46"/>
      <c r="H67" s="56"/>
    </row>
    <row r="68" spans="2:8" s="7" customFormat="1" ht="15" customHeight="1" thickBot="1">
      <c r="B68" s="11"/>
      <c r="D68" s="9"/>
      <c r="F68" s="33"/>
      <c r="G68" s="43"/>
      <c r="H68" s="44"/>
    </row>
    <row r="69" spans="2:26" s="7" customFormat="1" ht="21" customHeight="1">
      <c r="B69" s="221" t="s">
        <v>100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22"/>
    </row>
    <row r="70" spans="2:26" s="7" customFormat="1" ht="21" customHeight="1" thickBot="1">
      <c r="B70" s="228" t="s">
        <v>101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30"/>
    </row>
    <row r="71" spans="2:26" s="7" customFormat="1" ht="21" customHeight="1" thickBot="1">
      <c r="B71" s="206"/>
      <c r="C71" s="226" t="s">
        <v>18</v>
      </c>
      <c r="D71" s="226"/>
      <c r="E71" s="226"/>
      <c r="F71" s="227"/>
      <c r="G71" s="226" t="s">
        <v>19</v>
      </c>
      <c r="H71" s="226"/>
      <c r="I71" s="226"/>
      <c r="J71" s="226"/>
      <c r="K71" s="225" t="s">
        <v>20</v>
      </c>
      <c r="L71" s="226"/>
      <c r="M71" s="226"/>
      <c r="N71" s="227"/>
      <c r="O71" s="226" t="s">
        <v>21</v>
      </c>
      <c r="P71" s="226"/>
      <c r="Q71" s="226"/>
      <c r="R71" s="226"/>
      <c r="S71" s="225" t="s">
        <v>90</v>
      </c>
      <c r="T71" s="226"/>
      <c r="U71" s="226"/>
      <c r="V71" s="227"/>
      <c r="W71" s="240" t="s">
        <v>4</v>
      </c>
      <c r="X71" s="240"/>
      <c r="Y71" s="240"/>
      <c r="Z71" s="241"/>
    </row>
    <row r="72" spans="2:26" s="7" customFormat="1" ht="21" customHeight="1" thickBot="1">
      <c r="B72" s="203"/>
      <c r="C72" s="242" t="s">
        <v>179</v>
      </c>
      <c r="D72" s="243"/>
      <c r="E72" s="242" t="s">
        <v>202</v>
      </c>
      <c r="F72" s="243"/>
      <c r="G72" s="242" t="s">
        <v>179</v>
      </c>
      <c r="H72" s="242"/>
      <c r="I72" s="242" t="s">
        <v>202</v>
      </c>
      <c r="J72" s="242"/>
      <c r="K72" s="242" t="s">
        <v>179</v>
      </c>
      <c r="L72" s="243"/>
      <c r="M72" s="242" t="s">
        <v>202</v>
      </c>
      <c r="N72" s="243"/>
      <c r="O72" s="242" t="s">
        <v>179</v>
      </c>
      <c r="P72" s="242"/>
      <c r="Q72" s="250" t="s">
        <v>202</v>
      </c>
      <c r="R72" s="243"/>
      <c r="S72" s="250" t="s">
        <v>179</v>
      </c>
      <c r="T72" s="243"/>
      <c r="U72" s="242" t="s">
        <v>202</v>
      </c>
      <c r="V72" s="243"/>
      <c r="W72" s="242" t="s">
        <v>179</v>
      </c>
      <c r="X72" s="243"/>
      <c r="Y72" s="242" t="s">
        <v>202</v>
      </c>
      <c r="Z72" s="243"/>
    </row>
    <row r="73" spans="2:26" s="7" customFormat="1" ht="28.5" customHeight="1">
      <c r="B73" s="22" t="s">
        <v>27</v>
      </c>
      <c r="C73" s="144">
        <v>2</v>
      </c>
      <c r="D73" s="141">
        <f aca="true" t="shared" si="2" ref="D73:D79">C73/W73</f>
        <v>0.05714285714285714</v>
      </c>
      <c r="E73" s="144">
        <v>1</v>
      </c>
      <c r="F73" s="141">
        <f aca="true" t="shared" si="3" ref="F73:F79">E73/Y73</f>
        <v>0.02631578947368421</v>
      </c>
      <c r="G73" s="16">
        <v>6</v>
      </c>
      <c r="H73" s="15">
        <f aca="true" t="shared" si="4" ref="H73:H79">G73/W73</f>
        <v>0.17142857142857143</v>
      </c>
      <c r="I73" s="204">
        <v>9</v>
      </c>
      <c r="J73" s="205">
        <f aca="true" t="shared" si="5" ref="J73:J79">I73/Y73</f>
        <v>0.23684210526315788</v>
      </c>
      <c r="K73" s="144">
        <v>5</v>
      </c>
      <c r="L73" s="141">
        <f aca="true" t="shared" si="6" ref="L73:L79">K73/W73</f>
        <v>0.14285714285714285</v>
      </c>
      <c r="M73" s="144">
        <v>15</v>
      </c>
      <c r="N73" s="141">
        <f aca="true" t="shared" si="7" ref="N73:N79">M73/Y73</f>
        <v>0.39473684210526316</v>
      </c>
      <c r="O73" s="16">
        <v>22</v>
      </c>
      <c r="P73" s="15">
        <f aca="true" t="shared" si="8" ref="P73:P79">O73/W73</f>
        <v>0.6285714285714286</v>
      </c>
      <c r="Q73" s="204">
        <v>13</v>
      </c>
      <c r="R73" s="205">
        <f aca="true" t="shared" si="9" ref="R73:R79">Q73/Y73</f>
        <v>0.34210526315789475</v>
      </c>
      <c r="S73" s="140">
        <v>0</v>
      </c>
      <c r="T73" s="141">
        <f aca="true" t="shared" si="10" ref="T73:T79">S73/W73</f>
        <v>0</v>
      </c>
      <c r="U73" s="140">
        <v>0</v>
      </c>
      <c r="V73" s="141">
        <f aca="true" t="shared" si="11" ref="V73:V79">U73/Y73</f>
        <v>0</v>
      </c>
      <c r="W73" s="71">
        <f aca="true" t="shared" si="12" ref="W73:W79">O73+K73+G73+C73+S73</f>
        <v>35</v>
      </c>
      <c r="X73" s="48">
        <f aca="true" t="shared" si="13" ref="X73:X79">D73+H73+L73+P73+T73</f>
        <v>1</v>
      </c>
      <c r="Y73" s="71">
        <f aca="true" t="shared" si="14" ref="Y73:Y79">Q73+M73+I73+E73+U73</f>
        <v>38</v>
      </c>
      <c r="Z73" s="48">
        <f aca="true" t="shared" si="15" ref="Z73:Z79">F73+J73+N73+R73+V73</f>
        <v>1</v>
      </c>
    </row>
    <row r="74" spans="2:26" s="7" customFormat="1" ht="28.5" customHeight="1">
      <c r="B74" s="22" t="s">
        <v>22</v>
      </c>
      <c r="C74" s="144">
        <v>0</v>
      </c>
      <c r="D74" s="141">
        <f t="shared" si="2"/>
        <v>0</v>
      </c>
      <c r="E74" s="144">
        <v>0</v>
      </c>
      <c r="F74" s="141">
        <f t="shared" si="3"/>
        <v>0</v>
      </c>
      <c r="G74" s="16">
        <v>0</v>
      </c>
      <c r="H74" s="15">
        <f t="shared" si="4"/>
        <v>0</v>
      </c>
      <c r="I74" s="144">
        <v>3</v>
      </c>
      <c r="J74" s="141">
        <f t="shared" si="5"/>
        <v>0.07894736842105263</v>
      </c>
      <c r="K74" s="144">
        <v>3</v>
      </c>
      <c r="L74" s="141">
        <f t="shared" si="6"/>
        <v>0.08571428571428572</v>
      </c>
      <c r="M74" s="144">
        <v>1</v>
      </c>
      <c r="N74" s="141">
        <f t="shared" si="7"/>
        <v>0.02631578947368421</v>
      </c>
      <c r="O74" s="16">
        <v>32</v>
      </c>
      <c r="P74" s="15">
        <f t="shared" si="8"/>
        <v>0.9142857142857143</v>
      </c>
      <c r="Q74" s="144">
        <v>33</v>
      </c>
      <c r="R74" s="141">
        <f t="shared" si="9"/>
        <v>0.868421052631579</v>
      </c>
      <c r="S74" s="140">
        <v>0</v>
      </c>
      <c r="T74" s="141">
        <f t="shared" si="10"/>
        <v>0</v>
      </c>
      <c r="U74" s="140">
        <v>1</v>
      </c>
      <c r="V74" s="141">
        <f t="shared" si="11"/>
        <v>0.02631578947368421</v>
      </c>
      <c r="W74" s="71">
        <f t="shared" si="12"/>
        <v>35</v>
      </c>
      <c r="X74" s="48">
        <f t="shared" si="13"/>
        <v>1</v>
      </c>
      <c r="Y74" s="71">
        <f t="shared" si="14"/>
        <v>38</v>
      </c>
      <c r="Z74" s="48">
        <f t="shared" si="15"/>
        <v>1</v>
      </c>
    </row>
    <row r="75" spans="2:26" s="7" customFormat="1" ht="28.5" customHeight="1">
      <c r="B75" s="22" t="s">
        <v>23</v>
      </c>
      <c r="C75" s="144">
        <v>0</v>
      </c>
      <c r="D75" s="141">
        <f t="shared" si="2"/>
        <v>0</v>
      </c>
      <c r="E75" s="144">
        <v>0</v>
      </c>
      <c r="F75" s="141">
        <f t="shared" si="3"/>
        <v>0</v>
      </c>
      <c r="G75" s="16">
        <v>3</v>
      </c>
      <c r="H75" s="15">
        <f t="shared" si="4"/>
        <v>0.08571428571428572</v>
      </c>
      <c r="I75" s="144">
        <v>2</v>
      </c>
      <c r="J75" s="141">
        <f t="shared" si="5"/>
        <v>0.05263157894736842</v>
      </c>
      <c r="K75" s="144">
        <v>0</v>
      </c>
      <c r="L75" s="141">
        <f t="shared" si="6"/>
        <v>0</v>
      </c>
      <c r="M75" s="144">
        <v>2</v>
      </c>
      <c r="N75" s="141">
        <f t="shared" si="7"/>
        <v>0.05263157894736842</v>
      </c>
      <c r="O75" s="16">
        <v>32</v>
      </c>
      <c r="P75" s="15">
        <f t="shared" si="8"/>
        <v>0.9142857142857143</v>
      </c>
      <c r="Q75" s="144">
        <v>33</v>
      </c>
      <c r="R75" s="141">
        <f t="shared" si="9"/>
        <v>0.868421052631579</v>
      </c>
      <c r="S75" s="140">
        <v>0</v>
      </c>
      <c r="T75" s="141">
        <f t="shared" si="10"/>
        <v>0</v>
      </c>
      <c r="U75" s="140">
        <v>1</v>
      </c>
      <c r="V75" s="141">
        <f t="shared" si="11"/>
        <v>0.02631578947368421</v>
      </c>
      <c r="W75" s="71">
        <f t="shared" si="12"/>
        <v>35</v>
      </c>
      <c r="X75" s="48">
        <f t="shared" si="13"/>
        <v>1</v>
      </c>
      <c r="Y75" s="71">
        <f t="shared" si="14"/>
        <v>38</v>
      </c>
      <c r="Z75" s="48">
        <f t="shared" si="15"/>
        <v>1</v>
      </c>
    </row>
    <row r="76" spans="2:26" s="7" customFormat="1" ht="28.5" customHeight="1">
      <c r="B76" s="22" t="s">
        <v>114</v>
      </c>
      <c r="C76" s="144">
        <v>0</v>
      </c>
      <c r="D76" s="141">
        <f t="shared" si="2"/>
        <v>0</v>
      </c>
      <c r="E76" s="144">
        <v>0</v>
      </c>
      <c r="F76" s="141">
        <f t="shared" si="3"/>
        <v>0</v>
      </c>
      <c r="G76" s="16">
        <v>3</v>
      </c>
      <c r="H76" s="15">
        <f t="shared" si="4"/>
        <v>0.08571428571428572</v>
      </c>
      <c r="I76" s="144">
        <v>2</v>
      </c>
      <c r="J76" s="141">
        <f t="shared" si="5"/>
        <v>0.05263157894736842</v>
      </c>
      <c r="K76" s="144">
        <v>4</v>
      </c>
      <c r="L76" s="141">
        <f t="shared" si="6"/>
        <v>0.11428571428571428</v>
      </c>
      <c r="M76" s="144">
        <v>4</v>
      </c>
      <c r="N76" s="141">
        <f t="shared" si="7"/>
        <v>0.10526315789473684</v>
      </c>
      <c r="O76" s="16">
        <v>28</v>
      </c>
      <c r="P76" s="15">
        <f t="shared" si="8"/>
        <v>0.8</v>
      </c>
      <c r="Q76" s="144">
        <v>31</v>
      </c>
      <c r="R76" s="141">
        <f t="shared" si="9"/>
        <v>0.8157894736842105</v>
      </c>
      <c r="S76" s="140">
        <v>0</v>
      </c>
      <c r="T76" s="141">
        <f t="shared" si="10"/>
        <v>0</v>
      </c>
      <c r="U76" s="140">
        <v>1</v>
      </c>
      <c r="V76" s="141">
        <f t="shared" si="11"/>
        <v>0.02631578947368421</v>
      </c>
      <c r="W76" s="71">
        <f t="shared" si="12"/>
        <v>35</v>
      </c>
      <c r="X76" s="48">
        <f t="shared" si="13"/>
        <v>1</v>
      </c>
      <c r="Y76" s="71">
        <f t="shared" si="14"/>
        <v>38</v>
      </c>
      <c r="Z76" s="48">
        <f t="shared" si="15"/>
        <v>0.9999999999999999</v>
      </c>
    </row>
    <row r="77" spans="2:26" s="7" customFormat="1" ht="28.5" customHeight="1">
      <c r="B77" s="22" t="s">
        <v>115</v>
      </c>
      <c r="C77" s="144">
        <v>1</v>
      </c>
      <c r="D77" s="141">
        <f t="shared" si="2"/>
        <v>0.02857142857142857</v>
      </c>
      <c r="E77" s="144">
        <v>0</v>
      </c>
      <c r="F77" s="141">
        <f t="shared" si="3"/>
        <v>0</v>
      </c>
      <c r="G77" s="16">
        <v>2</v>
      </c>
      <c r="H77" s="15">
        <f t="shared" si="4"/>
        <v>0.05714285714285714</v>
      </c>
      <c r="I77" s="144">
        <v>1</v>
      </c>
      <c r="J77" s="141">
        <f t="shared" si="5"/>
        <v>0.02631578947368421</v>
      </c>
      <c r="K77" s="144">
        <v>3</v>
      </c>
      <c r="L77" s="141">
        <f t="shared" si="6"/>
        <v>0.08571428571428572</v>
      </c>
      <c r="M77" s="144">
        <v>4</v>
      </c>
      <c r="N77" s="141">
        <f t="shared" si="7"/>
        <v>0.10526315789473684</v>
      </c>
      <c r="O77" s="16">
        <v>29</v>
      </c>
      <c r="P77" s="15">
        <f t="shared" si="8"/>
        <v>0.8285714285714286</v>
      </c>
      <c r="Q77" s="144">
        <v>32</v>
      </c>
      <c r="R77" s="141">
        <f t="shared" si="9"/>
        <v>0.8421052631578947</v>
      </c>
      <c r="S77" s="140">
        <v>0</v>
      </c>
      <c r="T77" s="141">
        <f t="shared" si="10"/>
        <v>0</v>
      </c>
      <c r="U77" s="140">
        <v>1</v>
      </c>
      <c r="V77" s="141">
        <f t="shared" si="11"/>
        <v>0.02631578947368421</v>
      </c>
      <c r="W77" s="71">
        <f t="shared" si="12"/>
        <v>35</v>
      </c>
      <c r="X77" s="48">
        <f t="shared" si="13"/>
        <v>1</v>
      </c>
      <c r="Y77" s="71">
        <f t="shared" si="14"/>
        <v>38</v>
      </c>
      <c r="Z77" s="48">
        <f t="shared" si="15"/>
        <v>0.9999999999999999</v>
      </c>
    </row>
    <row r="78" spans="2:26" s="7" customFormat="1" ht="28.5" customHeight="1">
      <c r="B78" s="22" t="s">
        <v>116</v>
      </c>
      <c r="C78" s="144">
        <v>0</v>
      </c>
      <c r="D78" s="141">
        <f t="shared" si="2"/>
        <v>0</v>
      </c>
      <c r="E78" s="144">
        <v>0</v>
      </c>
      <c r="F78" s="141">
        <f t="shared" si="3"/>
        <v>0</v>
      </c>
      <c r="G78" s="16">
        <v>2</v>
      </c>
      <c r="H78" s="15">
        <f t="shared" si="4"/>
        <v>0.05714285714285714</v>
      </c>
      <c r="I78" s="144">
        <v>0</v>
      </c>
      <c r="J78" s="141">
        <f t="shared" si="5"/>
        <v>0</v>
      </c>
      <c r="K78" s="144">
        <v>7</v>
      </c>
      <c r="L78" s="141">
        <f t="shared" si="6"/>
        <v>0.2</v>
      </c>
      <c r="M78" s="144">
        <v>10</v>
      </c>
      <c r="N78" s="141">
        <f t="shared" si="7"/>
        <v>0.2631578947368421</v>
      </c>
      <c r="O78" s="16">
        <v>26</v>
      </c>
      <c r="P78" s="15">
        <f t="shared" si="8"/>
        <v>0.7428571428571429</v>
      </c>
      <c r="Q78" s="144">
        <v>27</v>
      </c>
      <c r="R78" s="141">
        <f t="shared" si="9"/>
        <v>0.7105263157894737</v>
      </c>
      <c r="S78" s="140">
        <v>0</v>
      </c>
      <c r="T78" s="141">
        <f t="shared" si="10"/>
        <v>0</v>
      </c>
      <c r="U78" s="140">
        <v>1</v>
      </c>
      <c r="V78" s="141">
        <f t="shared" si="11"/>
        <v>0.02631578947368421</v>
      </c>
      <c r="W78" s="71">
        <f t="shared" si="12"/>
        <v>35</v>
      </c>
      <c r="X78" s="48">
        <f t="shared" si="13"/>
        <v>1</v>
      </c>
      <c r="Y78" s="71">
        <f t="shared" si="14"/>
        <v>38</v>
      </c>
      <c r="Z78" s="48">
        <f t="shared" si="15"/>
        <v>0.9999999999999999</v>
      </c>
    </row>
    <row r="79" spans="2:26" s="7" customFormat="1" ht="28.5" customHeight="1" thickBot="1">
      <c r="B79" s="114" t="s">
        <v>41</v>
      </c>
      <c r="C79" s="145">
        <v>1</v>
      </c>
      <c r="D79" s="143">
        <f t="shared" si="2"/>
        <v>0.02857142857142857</v>
      </c>
      <c r="E79" s="145">
        <v>1</v>
      </c>
      <c r="F79" s="143">
        <f t="shared" si="3"/>
        <v>0.02631578947368421</v>
      </c>
      <c r="G79" s="151">
        <v>2</v>
      </c>
      <c r="H79" s="81">
        <f t="shared" si="4"/>
        <v>0.05714285714285714</v>
      </c>
      <c r="I79" s="145">
        <v>4</v>
      </c>
      <c r="J79" s="143">
        <f t="shared" si="5"/>
        <v>0.10526315789473684</v>
      </c>
      <c r="K79" s="145">
        <v>11</v>
      </c>
      <c r="L79" s="143">
        <f t="shared" si="6"/>
        <v>0.3142857142857143</v>
      </c>
      <c r="M79" s="145">
        <v>14</v>
      </c>
      <c r="N79" s="143">
        <f t="shared" si="7"/>
        <v>0.3684210526315789</v>
      </c>
      <c r="O79" s="151">
        <v>21</v>
      </c>
      <c r="P79" s="81">
        <f t="shared" si="8"/>
        <v>0.6</v>
      </c>
      <c r="Q79" s="145">
        <v>18</v>
      </c>
      <c r="R79" s="143">
        <f t="shared" si="9"/>
        <v>0.47368421052631576</v>
      </c>
      <c r="S79" s="142">
        <v>0</v>
      </c>
      <c r="T79" s="143">
        <f t="shared" si="10"/>
        <v>0</v>
      </c>
      <c r="U79" s="142">
        <v>1</v>
      </c>
      <c r="V79" s="143">
        <f t="shared" si="11"/>
        <v>0.02631578947368421</v>
      </c>
      <c r="W79" s="73">
        <f t="shared" si="12"/>
        <v>35</v>
      </c>
      <c r="X79" s="49">
        <f t="shared" si="13"/>
        <v>1</v>
      </c>
      <c r="Y79" s="73">
        <f t="shared" si="14"/>
        <v>38</v>
      </c>
      <c r="Z79" s="49">
        <f t="shared" si="15"/>
        <v>0.9999999999999999</v>
      </c>
    </row>
    <row r="80" spans="2:10" s="7" customFormat="1" ht="18" customHeight="1" thickBot="1">
      <c r="B80" s="34"/>
      <c r="C80" s="16"/>
      <c r="D80" s="15"/>
      <c r="E80" s="16"/>
      <c r="F80" s="15"/>
      <c r="G80" s="72"/>
      <c r="H80" s="82"/>
      <c r="I80" s="14"/>
      <c r="J80" s="14"/>
    </row>
    <row r="81" spans="2:26" s="7" customFormat="1" ht="21" customHeight="1">
      <c r="B81" s="221" t="s">
        <v>14</v>
      </c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22"/>
    </row>
    <row r="82" spans="2:26" s="7" customFormat="1" ht="21" customHeight="1" thickBot="1">
      <c r="B82" s="228" t="s">
        <v>103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30"/>
    </row>
    <row r="83" spans="2:26" s="7" customFormat="1" ht="21" customHeight="1" thickBot="1">
      <c r="B83" s="173"/>
      <c r="C83" s="226" t="s">
        <v>18</v>
      </c>
      <c r="D83" s="226"/>
      <c r="E83" s="226"/>
      <c r="F83" s="227"/>
      <c r="G83" s="226" t="s">
        <v>19</v>
      </c>
      <c r="H83" s="226"/>
      <c r="I83" s="226"/>
      <c r="J83" s="226"/>
      <c r="K83" s="225" t="s">
        <v>20</v>
      </c>
      <c r="L83" s="226"/>
      <c r="M83" s="226"/>
      <c r="N83" s="227"/>
      <c r="O83" s="226" t="s">
        <v>21</v>
      </c>
      <c r="P83" s="226"/>
      <c r="Q83" s="226"/>
      <c r="R83" s="226"/>
      <c r="S83" s="225" t="s">
        <v>90</v>
      </c>
      <c r="T83" s="226"/>
      <c r="U83" s="226"/>
      <c r="V83" s="227"/>
      <c r="W83" s="240" t="s">
        <v>4</v>
      </c>
      <c r="X83" s="240"/>
      <c r="Y83" s="240"/>
      <c r="Z83" s="241"/>
    </row>
    <row r="84" spans="2:26" s="7" customFormat="1" ht="21" customHeight="1" thickBot="1">
      <c r="B84" s="198"/>
      <c r="C84" s="242" t="s">
        <v>179</v>
      </c>
      <c r="D84" s="243"/>
      <c r="E84" s="242" t="s">
        <v>202</v>
      </c>
      <c r="F84" s="243"/>
      <c r="G84" s="242" t="s">
        <v>179</v>
      </c>
      <c r="H84" s="242"/>
      <c r="I84" s="242" t="s">
        <v>202</v>
      </c>
      <c r="J84" s="242"/>
      <c r="K84" s="242" t="s">
        <v>179</v>
      </c>
      <c r="L84" s="243"/>
      <c r="M84" s="242" t="s">
        <v>202</v>
      </c>
      <c r="N84" s="243"/>
      <c r="O84" s="242" t="s">
        <v>179</v>
      </c>
      <c r="P84" s="242"/>
      <c r="Q84" s="242" t="s">
        <v>202</v>
      </c>
      <c r="R84" s="242"/>
      <c r="S84" s="242" t="s">
        <v>179</v>
      </c>
      <c r="T84" s="243"/>
      <c r="U84" s="242" t="s">
        <v>202</v>
      </c>
      <c r="V84" s="243"/>
      <c r="W84" s="242" t="s">
        <v>179</v>
      </c>
      <c r="X84" s="243"/>
      <c r="Y84" s="242" t="s">
        <v>202</v>
      </c>
      <c r="Z84" s="243"/>
    </row>
    <row r="85" spans="2:26" s="7" customFormat="1" ht="28.5" customHeight="1">
      <c r="B85" s="22" t="s">
        <v>25</v>
      </c>
      <c r="C85" s="144">
        <v>0</v>
      </c>
      <c r="D85" s="141">
        <f>C85/W85</f>
        <v>0</v>
      </c>
      <c r="E85" s="144">
        <v>0</v>
      </c>
      <c r="F85" s="141">
        <f>E85/Y85</f>
        <v>0</v>
      </c>
      <c r="G85" s="57">
        <v>2</v>
      </c>
      <c r="H85" s="15">
        <f>G85/W85</f>
        <v>0.05714285714285714</v>
      </c>
      <c r="I85" s="204">
        <v>0</v>
      </c>
      <c r="J85" s="205">
        <f>I85/Y85</f>
        <v>0</v>
      </c>
      <c r="K85" s="144">
        <v>2</v>
      </c>
      <c r="L85" s="141">
        <f>K85/W85</f>
        <v>0.05714285714285714</v>
      </c>
      <c r="M85" s="144">
        <v>1</v>
      </c>
      <c r="N85" s="141">
        <f>M85/Y85</f>
        <v>0.02631578947368421</v>
      </c>
      <c r="O85" s="57">
        <v>31</v>
      </c>
      <c r="P85" s="15">
        <f>O85/W85</f>
        <v>0.8857142857142857</v>
      </c>
      <c r="Q85" s="204">
        <v>37</v>
      </c>
      <c r="R85" s="205">
        <f>Q85/Y85</f>
        <v>0.9736842105263158</v>
      </c>
      <c r="S85" s="174">
        <v>0</v>
      </c>
      <c r="T85" s="141">
        <f>S85/W85</f>
        <v>0</v>
      </c>
      <c r="U85" s="174">
        <v>0</v>
      </c>
      <c r="V85" s="141">
        <f>U85/Y85</f>
        <v>0</v>
      </c>
      <c r="W85" s="126">
        <f>O85+K85+G85+C85+S85</f>
        <v>35</v>
      </c>
      <c r="X85" s="48">
        <f>D85+H85+L85+P85+T85</f>
        <v>1</v>
      </c>
      <c r="Y85" s="126">
        <f>Q85+M85+I85+E85+U85</f>
        <v>38</v>
      </c>
      <c r="Z85" s="48">
        <f>F85+J85+N85+R85+V85</f>
        <v>1</v>
      </c>
    </row>
    <row r="86" spans="2:26" s="7" customFormat="1" ht="28.5" customHeight="1">
      <c r="B86" s="22" t="s">
        <v>118</v>
      </c>
      <c r="C86" s="144">
        <v>0</v>
      </c>
      <c r="D86" s="141">
        <f>C86/W86</f>
        <v>0</v>
      </c>
      <c r="E86" s="144">
        <v>0</v>
      </c>
      <c r="F86" s="141">
        <f>E86/Y86</f>
        <v>0</v>
      </c>
      <c r="G86" s="57">
        <v>1</v>
      </c>
      <c r="H86" s="15">
        <f>G86/W86</f>
        <v>0.02857142857142857</v>
      </c>
      <c r="I86" s="144">
        <v>0</v>
      </c>
      <c r="J86" s="141">
        <f>I86/Y86</f>
        <v>0</v>
      </c>
      <c r="K86" s="144">
        <v>1</v>
      </c>
      <c r="L86" s="141">
        <f>K86/W86</f>
        <v>0.02857142857142857</v>
      </c>
      <c r="M86" s="144">
        <v>1</v>
      </c>
      <c r="N86" s="141">
        <f>M86/Y86</f>
        <v>0.02631578947368421</v>
      </c>
      <c r="O86" s="57">
        <v>33</v>
      </c>
      <c r="P86" s="15">
        <f>O86/W86</f>
        <v>0.9428571428571428</v>
      </c>
      <c r="Q86" s="144">
        <v>37</v>
      </c>
      <c r="R86" s="141">
        <f>Q86/Y86</f>
        <v>0.9736842105263158</v>
      </c>
      <c r="S86" s="140">
        <v>0</v>
      </c>
      <c r="T86" s="141">
        <f>S86/W86</f>
        <v>0</v>
      </c>
      <c r="U86" s="140">
        <v>0</v>
      </c>
      <c r="V86" s="141">
        <f>U86/Y86</f>
        <v>0</v>
      </c>
      <c r="W86" s="71">
        <f>O86+K86+G86+C86+S86</f>
        <v>35</v>
      </c>
      <c r="X86" s="48">
        <f>D86+H86+L86+P86+T86</f>
        <v>1</v>
      </c>
      <c r="Y86" s="71">
        <f>Q86+M86+I86+E86+U86</f>
        <v>38</v>
      </c>
      <c r="Z86" s="48">
        <f>F86+J86+N86+R86+V86</f>
        <v>1</v>
      </c>
    </row>
    <row r="87" spans="2:26" s="7" customFormat="1" ht="28.5" customHeight="1" thickBot="1">
      <c r="B87" s="114" t="s">
        <v>43</v>
      </c>
      <c r="C87" s="145">
        <v>0</v>
      </c>
      <c r="D87" s="143">
        <f>C87/W87</f>
        <v>0</v>
      </c>
      <c r="E87" s="145">
        <v>0</v>
      </c>
      <c r="F87" s="143">
        <f>E87/Y87</f>
        <v>0</v>
      </c>
      <c r="G87" s="85">
        <v>1</v>
      </c>
      <c r="H87" s="81">
        <f>G87/W87</f>
        <v>0.02857142857142857</v>
      </c>
      <c r="I87" s="145">
        <v>2</v>
      </c>
      <c r="J87" s="143">
        <f>I87/Y87</f>
        <v>0.05263157894736842</v>
      </c>
      <c r="K87" s="145">
        <v>2</v>
      </c>
      <c r="L87" s="143">
        <f>K87/W87</f>
        <v>0.05714285714285714</v>
      </c>
      <c r="M87" s="145">
        <v>0</v>
      </c>
      <c r="N87" s="143">
        <f>M87/Y87</f>
        <v>0</v>
      </c>
      <c r="O87" s="85">
        <v>32</v>
      </c>
      <c r="P87" s="81">
        <f>O87/W87</f>
        <v>0.9142857142857143</v>
      </c>
      <c r="Q87" s="145">
        <v>36</v>
      </c>
      <c r="R87" s="143">
        <f>Q87/Y87</f>
        <v>0.9473684210526315</v>
      </c>
      <c r="S87" s="142">
        <v>0</v>
      </c>
      <c r="T87" s="143">
        <f>S87/W87</f>
        <v>0</v>
      </c>
      <c r="U87" s="142">
        <v>0</v>
      </c>
      <c r="V87" s="143">
        <f>U87/Y87</f>
        <v>0</v>
      </c>
      <c r="W87" s="73">
        <f>O87+K87+G87+C87+S87</f>
        <v>35</v>
      </c>
      <c r="X87" s="49">
        <f>D87+H87+L87+P87+T87</f>
        <v>1</v>
      </c>
      <c r="Y87" s="73">
        <f>Q87+M87+I87+E87+U87</f>
        <v>38</v>
      </c>
      <c r="Z87" s="49">
        <f>F87+J87+N87+R87+V87</f>
        <v>1</v>
      </c>
    </row>
    <row r="88" spans="2:10" s="7" customFormat="1" ht="15" customHeight="1" thickBot="1">
      <c r="B88" s="11"/>
      <c r="D88" s="9"/>
      <c r="F88" s="33"/>
      <c r="G88" s="43"/>
      <c r="H88" s="44"/>
      <c r="I88" s="12"/>
      <c r="J88" s="12"/>
    </row>
    <row r="89" spans="2:26" s="7" customFormat="1" ht="21" customHeight="1">
      <c r="B89" s="221" t="s">
        <v>17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22"/>
    </row>
    <row r="90" spans="2:26" s="7" customFormat="1" ht="21" customHeight="1" thickBot="1">
      <c r="B90" s="228" t="s">
        <v>52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30"/>
    </row>
    <row r="91" spans="2:26" s="7" customFormat="1" ht="21" customHeight="1" thickBot="1">
      <c r="B91" s="173"/>
      <c r="C91" s="226" t="s">
        <v>18</v>
      </c>
      <c r="D91" s="226"/>
      <c r="E91" s="226"/>
      <c r="F91" s="227"/>
      <c r="G91" s="226" t="s">
        <v>19</v>
      </c>
      <c r="H91" s="226"/>
      <c r="I91" s="226"/>
      <c r="J91" s="226"/>
      <c r="K91" s="225" t="s">
        <v>20</v>
      </c>
      <c r="L91" s="226"/>
      <c r="M91" s="226"/>
      <c r="N91" s="227"/>
      <c r="O91" s="226" t="s">
        <v>21</v>
      </c>
      <c r="P91" s="226"/>
      <c r="Q91" s="226"/>
      <c r="R91" s="226"/>
      <c r="S91" s="225" t="s">
        <v>90</v>
      </c>
      <c r="T91" s="226"/>
      <c r="U91" s="226"/>
      <c r="V91" s="227"/>
      <c r="W91" s="240" t="s">
        <v>4</v>
      </c>
      <c r="X91" s="240"/>
      <c r="Y91" s="240"/>
      <c r="Z91" s="241"/>
    </row>
    <row r="92" spans="2:26" s="7" customFormat="1" ht="21" customHeight="1" thickBot="1">
      <c r="B92" s="197"/>
      <c r="C92" s="242" t="s">
        <v>179</v>
      </c>
      <c r="D92" s="243"/>
      <c r="E92" s="242" t="s">
        <v>202</v>
      </c>
      <c r="F92" s="243"/>
      <c r="G92" s="242" t="s">
        <v>179</v>
      </c>
      <c r="H92" s="242"/>
      <c r="I92" s="242" t="s">
        <v>202</v>
      </c>
      <c r="J92" s="242"/>
      <c r="K92" s="242" t="s">
        <v>179</v>
      </c>
      <c r="L92" s="243"/>
      <c r="M92" s="242" t="s">
        <v>202</v>
      </c>
      <c r="N92" s="243"/>
      <c r="O92" s="242" t="s">
        <v>179</v>
      </c>
      <c r="P92" s="242"/>
      <c r="Q92" s="242" t="s">
        <v>202</v>
      </c>
      <c r="R92" s="242"/>
      <c r="S92" s="242" t="s">
        <v>179</v>
      </c>
      <c r="T92" s="243"/>
      <c r="U92" s="242" t="s">
        <v>202</v>
      </c>
      <c r="V92" s="243"/>
      <c r="W92" s="242" t="s">
        <v>179</v>
      </c>
      <c r="X92" s="243"/>
      <c r="Y92" s="242" t="s">
        <v>202</v>
      </c>
      <c r="Z92" s="243"/>
    </row>
    <row r="93" spans="2:26" s="7" customFormat="1" ht="28.5" customHeight="1" thickBot="1">
      <c r="B93" s="114" t="s">
        <v>29</v>
      </c>
      <c r="C93" s="137">
        <v>1</v>
      </c>
      <c r="D93" s="101">
        <f>C93/W93</f>
        <v>0.02857142857142857</v>
      </c>
      <c r="E93" s="137">
        <v>0</v>
      </c>
      <c r="F93" s="101">
        <f>E93/Y93</f>
        <v>0</v>
      </c>
      <c r="G93" s="59">
        <v>0</v>
      </c>
      <c r="H93" s="45">
        <f>G93/W93</f>
        <v>0</v>
      </c>
      <c r="I93" s="59">
        <v>0</v>
      </c>
      <c r="J93" s="45">
        <f>I93/Y93</f>
        <v>0</v>
      </c>
      <c r="K93" s="137">
        <v>1</v>
      </c>
      <c r="L93" s="101">
        <f>K93/W93</f>
        <v>0.02857142857142857</v>
      </c>
      <c r="M93" s="137">
        <v>1</v>
      </c>
      <c r="N93" s="101">
        <f>M93/Y93</f>
        <v>0.02564102564102564</v>
      </c>
      <c r="O93" s="59">
        <v>33</v>
      </c>
      <c r="P93" s="45">
        <f>O93/W93</f>
        <v>0.9428571428571428</v>
      </c>
      <c r="Q93" s="59">
        <v>1</v>
      </c>
      <c r="R93" s="45">
        <f>Q93/Y93</f>
        <v>0.02564102564102564</v>
      </c>
      <c r="S93" s="138">
        <v>0</v>
      </c>
      <c r="T93" s="101">
        <f>S93/W93</f>
        <v>0</v>
      </c>
      <c r="U93" s="138">
        <v>37</v>
      </c>
      <c r="V93" s="101">
        <f>U93/Y93</f>
        <v>0.9487179487179487</v>
      </c>
      <c r="W93" s="74">
        <f>C93+G93+K93+O93+S93</f>
        <v>35</v>
      </c>
      <c r="X93" s="47">
        <f>D93+H93+L93+P93+T93</f>
        <v>1</v>
      </c>
      <c r="Y93" s="74">
        <f>E93+I93+M93+Q93+U93</f>
        <v>39</v>
      </c>
      <c r="Z93" s="47">
        <f>F93+J93+N93+R93+V93</f>
        <v>1</v>
      </c>
    </row>
    <row r="94" spans="2:8" s="7" customFormat="1" ht="15" customHeight="1">
      <c r="B94" s="11"/>
      <c r="D94" s="9"/>
      <c r="F94" s="33"/>
      <c r="G94" s="43"/>
      <c r="H94" s="44"/>
    </row>
    <row r="95" spans="2:8" s="7" customFormat="1" ht="15" customHeight="1">
      <c r="B95" s="11"/>
      <c r="D95" s="9"/>
      <c r="F95" s="33"/>
      <c r="G95" s="43"/>
      <c r="H95" s="44"/>
    </row>
    <row r="96" spans="2:8" s="7" customFormat="1" ht="15" customHeight="1">
      <c r="B96" s="11"/>
      <c r="D96" s="9"/>
      <c r="F96" s="33"/>
      <c r="G96" s="43"/>
      <c r="H96" s="44"/>
    </row>
    <row r="97" spans="2:8" s="7" customFormat="1" ht="15" customHeight="1">
      <c r="B97" s="11"/>
      <c r="D97" s="9"/>
      <c r="F97" s="33"/>
      <c r="G97" s="43"/>
      <c r="H97" s="44"/>
    </row>
    <row r="98" spans="2:8" s="7" customFormat="1" ht="15" customHeight="1">
      <c r="B98" s="11"/>
      <c r="D98" s="9"/>
      <c r="F98" s="33"/>
      <c r="G98" s="43"/>
      <c r="H98" s="44"/>
    </row>
    <row r="99" spans="2:8" s="7" customFormat="1" ht="15" customHeight="1">
      <c r="B99" s="11"/>
      <c r="D99" s="9"/>
      <c r="F99" s="33"/>
      <c r="G99" s="43"/>
      <c r="H99" s="44"/>
    </row>
    <row r="100" spans="2:8" s="7" customFormat="1" ht="15" customHeight="1">
      <c r="B100" s="11"/>
      <c r="D100" s="9"/>
      <c r="F100" s="33"/>
      <c r="G100" s="43"/>
      <c r="H100" s="44"/>
    </row>
    <row r="101" spans="2:8" s="7" customFormat="1" ht="15" customHeight="1">
      <c r="B101" s="11"/>
      <c r="D101" s="9"/>
      <c r="F101" s="33"/>
      <c r="G101" s="43"/>
      <c r="H101" s="44"/>
    </row>
    <row r="102" spans="2:8" s="7" customFormat="1" ht="15" customHeight="1">
      <c r="B102" s="11"/>
      <c r="D102" s="9"/>
      <c r="F102" s="33"/>
      <c r="G102" s="43"/>
      <c r="H102" s="44"/>
    </row>
    <row r="103" spans="2:8" s="7" customFormat="1" ht="15" customHeight="1">
      <c r="B103" s="11"/>
      <c r="D103" s="9"/>
      <c r="F103" s="33"/>
      <c r="G103" s="43"/>
      <c r="H103" s="44"/>
    </row>
    <row r="104" spans="2:8" s="7" customFormat="1" ht="15" customHeight="1">
      <c r="B104" s="11"/>
      <c r="D104" s="9"/>
      <c r="F104" s="33"/>
      <c r="G104" s="43"/>
      <c r="H104" s="44"/>
    </row>
    <row r="105" spans="2:8" s="7" customFormat="1" ht="15" customHeight="1">
      <c r="B105" s="11"/>
      <c r="D105" s="9"/>
      <c r="F105" s="33"/>
      <c r="G105" s="43"/>
      <c r="H105" s="44"/>
    </row>
    <row r="106" spans="2:8" s="7" customFormat="1" ht="15" customHeight="1">
      <c r="B106" s="11"/>
      <c r="D106" s="9"/>
      <c r="F106" s="33"/>
      <c r="G106" s="43"/>
      <c r="H106" s="44"/>
    </row>
    <row r="107" spans="2:8" s="7" customFormat="1" ht="15" customHeight="1">
      <c r="B107" s="11"/>
      <c r="D107" s="9"/>
      <c r="F107" s="33"/>
      <c r="G107" s="43"/>
      <c r="H107" s="44"/>
    </row>
    <row r="108" spans="2:8" s="7" customFormat="1" ht="15" customHeight="1">
      <c r="B108" s="11"/>
      <c r="D108" s="9"/>
      <c r="F108" s="33"/>
      <c r="G108" s="43"/>
      <c r="H108" s="44"/>
    </row>
    <row r="109" spans="2:8" s="7" customFormat="1" ht="15" customHeight="1">
      <c r="B109" s="11"/>
      <c r="D109" s="9"/>
      <c r="F109" s="33"/>
      <c r="G109" s="43"/>
      <c r="H109" s="44"/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  <row r="482" spans="2:8" s="7" customFormat="1" ht="15" customHeight="1">
      <c r="B482" s="11"/>
      <c r="D482" s="9"/>
      <c r="F482" s="33"/>
      <c r="G482" s="43"/>
      <c r="H482" s="44"/>
    </row>
    <row r="483" spans="2:8" s="7" customFormat="1" ht="15" customHeight="1">
      <c r="B483" s="11"/>
      <c r="D483" s="9"/>
      <c r="F483" s="33"/>
      <c r="G483" s="43"/>
      <c r="H483" s="44"/>
    </row>
    <row r="484" spans="2:8" s="7" customFormat="1" ht="15" customHeight="1">
      <c r="B484" s="11"/>
      <c r="D484" s="9"/>
      <c r="F484" s="33"/>
      <c r="G484" s="43"/>
      <c r="H484" s="44"/>
    </row>
    <row r="485" spans="2:8" s="7" customFormat="1" ht="15" customHeight="1">
      <c r="B485" s="11"/>
      <c r="D485" s="9"/>
      <c r="F485" s="33"/>
      <c r="G485" s="43"/>
      <c r="H485" s="44"/>
    </row>
    <row r="486" spans="2:8" s="7" customFormat="1" ht="15" customHeight="1">
      <c r="B486" s="11"/>
      <c r="D486" s="9"/>
      <c r="F486" s="33"/>
      <c r="G486" s="43"/>
      <c r="H486" s="44"/>
    </row>
    <row r="487" spans="2:8" s="7" customFormat="1" ht="15" customHeight="1">
      <c r="B487" s="11"/>
      <c r="D487" s="9"/>
      <c r="F487" s="33"/>
      <c r="G487" s="43"/>
      <c r="H487" s="44"/>
    </row>
    <row r="488" spans="2:8" s="7" customFormat="1" ht="15" customHeight="1">
      <c r="B488" s="11"/>
      <c r="D488" s="9"/>
      <c r="F488" s="33"/>
      <c r="G488" s="43"/>
      <c r="H488" s="44"/>
    </row>
    <row r="489" spans="2:8" s="7" customFormat="1" ht="15" customHeight="1">
      <c r="B489" s="11"/>
      <c r="D489" s="9"/>
      <c r="F489" s="33"/>
      <c r="G489" s="43"/>
      <c r="H489" s="44"/>
    </row>
    <row r="490" spans="2:8" s="7" customFormat="1" ht="15" customHeight="1">
      <c r="B490" s="11"/>
      <c r="D490" s="9"/>
      <c r="F490" s="33"/>
      <c r="G490" s="43"/>
      <c r="H490" s="44"/>
    </row>
    <row r="491" spans="2:8" s="7" customFormat="1" ht="15" customHeight="1">
      <c r="B491" s="11"/>
      <c r="D491" s="9"/>
      <c r="F491" s="33"/>
      <c r="G491" s="43"/>
      <c r="H491" s="44"/>
    </row>
    <row r="492" spans="2:8" s="7" customFormat="1" ht="15" customHeight="1">
      <c r="B492" s="11"/>
      <c r="D492" s="9"/>
      <c r="F492" s="33"/>
      <c r="G492" s="43"/>
      <c r="H492" s="44"/>
    </row>
    <row r="493" spans="2:8" s="7" customFormat="1" ht="15" customHeight="1">
      <c r="B493" s="11"/>
      <c r="D493" s="9"/>
      <c r="F493" s="33"/>
      <c r="G493" s="43"/>
      <c r="H493" s="44"/>
    </row>
    <row r="494" spans="2:8" s="7" customFormat="1" ht="15" customHeight="1">
      <c r="B494" s="11"/>
      <c r="D494" s="9"/>
      <c r="F494" s="33"/>
      <c r="G494" s="43"/>
      <c r="H494" s="44"/>
    </row>
    <row r="495" spans="2:8" s="7" customFormat="1" ht="15" customHeight="1">
      <c r="B495" s="11"/>
      <c r="D495" s="9"/>
      <c r="F495" s="33"/>
      <c r="G495" s="43"/>
      <c r="H495" s="44"/>
    </row>
    <row r="496" spans="2:8" s="7" customFormat="1" ht="15" customHeight="1">
      <c r="B496" s="11"/>
      <c r="D496" s="9"/>
      <c r="F496" s="33"/>
      <c r="G496" s="43"/>
      <c r="H496" s="44"/>
    </row>
    <row r="497" spans="2:8" s="7" customFormat="1" ht="15" customHeight="1">
      <c r="B497" s="11"/>
      <c r="D497" s="9"/>
      <c r="F497" s="33"/>
      <c r="G497" s="43"/>
      <c r="H497" s="44"/>
    </row>
    <row r="498" spans="2:8" s="7" customFormat="1" ht="15" customHeight="1">
      <c r="B498" s="11"/>
      <c r="D498" s="9"/>
      <c r="F498" s="33"/>
      <c r="G498" s="43"/>
      <c r="H498" s="44"/>
    </row>
    <row r="499" spans="2:8" s="7" customFormat="1" ht="15" customHeight="1">
      <c r="B499" s="11"/>
      <c r="D499" s="9"/>
      <c r="F499" s="33"/>
      <c r="G499" s="43"/>
      <c r="H499" s="44"/>
    </row>
    <row r="500" spans="2:8" s="7" customFormat="1" ht="15" customHeight="1">
      <c r="B500" s="11"/>
      <c r="D500" s="9"/>
      <c r="F500" s="33"/>
      <c r="G500" s="43"/>
      <c r="H500" s="44"/>
    </row>
    <row r="501" spans="2:8" s="7" customFormat="1" ht="15" customHeight="1">
      <c r="B501" s="11"/>
      <c r="D501" s="9"/>
      <c r="F501" s="33"/>
      <c r="G501" s="43"/>
      <c r="H501" s="44"/>
    </row>
    <row r="502" spans="2:8" s="7" customFormat="1" ht="15" customHeight="1">
      <c r="B502" s="11"/>
      <c r="D502" s="9"/>
      <c r="F502" s="33"/>
      <c r="G502" s="43"/>
      <c r="H502" s="44"/>
    </row>
    <row r="503" spans="2:8" s="7" customFormat="1" ht="15" customHeight="1">
      <c r="B503" s="11"/>
      <c r="D503" s="9"/>
      <c r="F503" s="33"/>
      <c r="G503" s="43"/>
      <c r="H503" s="44"/>
    </row>
    <row r="504" spans="2:8" s="7" customFormat="1" ht="15" customHeight="1">
      <c r="B504" s="11"/>
      <c r="D504" s="9"/>
      <c r="F504" s="33"/>
      <c r="G504" s="43"/>
      <c r="H504" s="44"/>
    </row>
    <row r="505" spans="2:8" s="7" customFormat="1" ht="15" customHeight="1">
      <c r="B505" s="11"/>
      <c r="D505" s="9"/>
      <c r="F505" s="33"/>
      <c r="G505" s="43"/>
      <c r="H505" s="44"/>
    </row>
    <row r="506" spans="2:8" s="7" customFormat="1" ht="15" customHeight="1">
      <c r="B506" s="11"/>
      <c r="D506" s="9"/>
      <c r="F506" s="33"/>
      <c r="G506" s="43"/>
      <c r="H506" s="44"/>
    </row>
    <row r="507" spans="2:8" s="7" customFormat="1" ht="15" customHeight="1">
      <c r="B507" s="11"/>
      <c r="D507" s="9"/>
      <c r="F507" s="33"/>
      <c r="G507" s="43"/>
      <c r="H507" s="44"/>
    </row>
    <row r="508" spans="2:8" s="7" customFormat="1" ht="15" customHeight="1">
      <c r="B508" s="11"/>
      <c r="D508" s="9"/>
      <c r="F508" s="33"/>
      <c r="G508" s="43"/>
      <c r="H508" s="44"/>
    </row>
    <row r="509" spans="2:8" s="7" customFormat="1" ht="15" customHeight="1">
      <c r="B509" s="11"/>
      <c r="D509" s="9"/>
      <c r="F509" s="33"/>
      <c r="G509" s="43"/>
      <c r="H509" s="44"/>
    </row>
    <row r="510" spans="2:8" s="7" customFormat="1" ht="15" customHeight="1">
      <c r="B510" s="11"/>
      <c r="D510" s="9"/>
      <c r="F510" s="33"/>
      <c r="G510" s="43"/>
      <c r="H510" s="44"/>
    </row>
    <row r="511" spans="2:8" s="7" customFormat="1" ht="15" customHeight="1">
      <c r="B511" s="11"/>
      <c r="D511" s="9"/>
      <c r="F511" s="33"/>
      <c r="G511" s="43"/>
      <c r="H511" s="44"/>
    </row>
    <row r="512" spans="2:8" s="7" customFormat="1" ht="15" customHeight="1">
      <c r="B512" s="11"/>
      <c r="D512" s="9"/>
      <c r="F512" s="33"/>
      <c r="G512" s="43"/>
      <c r="H512" s="44"/>
    </row>
    <row r="513" spans="2:8" s="7" customFormat="1" ht="15" customHeight="1">
      <c r="B513" s="11"/>
      <c r="D513" s="9"/>
      <c r="F513" s="33"/>
      <c r="G513" s="43"/>
      <c r="H513" s="44"/>
    </row>
    <row r="514" spans="2:8" s="7" customFormat="1" ht="15" customHeight="1">
      <c r="B514" s="11"/>
      <c r="D514" s="9"/>
      <c r="F514" s="33"/>
      <c r="G514" s="43"/>
      <c r="H514" s="44"/>
    </row>
    <row r="515" spans="2:8" s="7" customFormat="1" ht="15" customHeight="1">
      <c r="B515" s="11"/>
      <c r="D515" s="9"/>
      <c r="F515" s="33"/>
      <c r="G515" s="43"/>
      <c r="H515" s="44"/>
    </row>
    <row r="516" spans="2:8" s="7" customFormat="1" ht="15" customHeight="1">
      <c r="B516" s="11"/>
      <c r="D516" s="9"/>
      <c r="F516" s="33"/>
      <c r="G516" s="43"/>
      <c r="H516" s="44"/>
    </row>
    <row r="517" spans="2:8" s="7" customFormat="1" ht="15" customHeight="1">
      <c r="B517" s="11"/>
      <c r="D517" s="9"/>
      <c r="F517" s="33"/>
      <c r="G517" s="43"/>
      <c r="H517" s="44"/>
    </row>
  </sheetData>
  <sheetProtection/>
  <mergeCells count="84">
    <mergeCell ref="B81:Z81"/>
    <mergeCell ref="B82:Z82"/>
    <mergeCell ref="B89:Z89"/>
    <mergeCell ref="B90:Z90"/>
    <mergeCell ref="S84:T84"/>
    <mergeCell ref="U84:V84"/>
    <mergeCell ref="W84:X84"/>
    <mergeCell ref="Y84:Z84"/>
    <mergeCell ref="S83:V83"/>
    <mergeCell ref="W83:Z83"/>
    <mergeCell ref="S92:T92"/>
    <mergeCell ref="U92:V92"/>
    <mergeCell ref="W92:X92"/>
    <mergeCell ref="Y92:Z92"/>
    <mergeCell ref="K92:L92"/>
    <mergeCell ref="M92:N92"/>
    <mergeCell ref="O92:P92"/>
    <mergeCell ref="Q92:R92"/>
    <mergeCell ref="C92:D92"/>
    <mergeCell ref="E92:F92"/>
    <mergeCell ref="G92:H92"/>
    <mergeCell ref="I92:J92"/>
    <mergeCell ref="K91:N91"/>
    <mergeCell ref="O91:R91"/>
    <mergeCell ref="S91:V91"/>
    <mergeCell ref="W91:Z91"/>
    <mergeCell ref="C84:D84"/>
    <mergeCell ref="E84:F84"/>
    <mergeCell ref="G84:H84"/>
    <mergeCell ref="I84:J84"/>
    <mergeCell ref="K84:L84"/>
    <mergeCell ref="M84:N84"/>
    <mergeCell ref="O84:P84"/>
    <mergeCell ref="Q84:R84"/>
    <mergeCell ref="C83:F83"/>
    <mergeCell ref="G83:J83"/>
    <mergeCell ref="K83:N83"/>
    <mergeCell ref="O83:R83"/>
    <mergeCell ref="W72:X72"/>
    <mergeCell ref="Y72:Z72"/>
    <mergeCell ref="B69:Z69"/>
    <mergeCell ref="B70:Z70"/>
    <mergeCell ref="O71:R71"/>
    <mergeCell ref="S71:V71"/>
    <mergeCell ref="W71:Z71"/>
    <mergeCell ref="G72:H72"/>
    <mergeCell ref="I72:J72"/>
    <mergeCell ref="M72:N72"/>
    <mergeCell ref="B60:F60"/>
    <mergeCell ref="O72:P72"/>
    <mergeCell ref="Q72:R72"/>
    <mergeCell ref="U72:V72"/>
    <mergeCell ref="S72:T72"/>
    <mergeCell ref="K71:N71"/>
    <mergeCell ref="K72:L72"/>
    <mergeCell ref="E12:F12"/>
    <mergeCell ref="E40:F40"/>
    <mergeCell ref="E53:F53"/>
    <mergeCell ref="E61:F61"/>
    <mergeCell ref="C71:F71"/>
    <mergeCell ref="C72:D72"/>
    <mergeCell ref="E72:F72"/>
    <mergeCell ref="B59:F59"/>
    <mergeCell ref="B10:F10"/>
    <mergeCell ref="B11:F11"/>
    <mergeCell ref="B38:F38"/>
    <mergeCell ref="B39:F39"/>
    <mergeCell ref="C91:F91"/>
    <mergeCell ref="G91:J91"/>
    <mergeCell ref="C8:D8"/>
    <mergeCell ref="C12:D12"/>
    <mergeCell ref="C40:D40"/>
    <mergeCell ref="B51:F51"/>
    <mergeCell ref="B52:F52"/>
    <mergeCell ref="C61:D61"/>
    <mergeCell ref="G71:J71"/>
    <mergeCell ref="C53:D53"/>
    <mergeCell ref="B2:F2"/>
    <mergeCell ref="B3:F3"/>
    <mergeCell ref="B5:F5"/>
    <mergeCell ref="B7:B8"/>
    <mergeCell ref="C7:D7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R514"/>
  <sheetViews>
    <sheetView zoomScalePageLayoutView="0" workbookViewId="0" topLeftCell="A70">
      <selection activeCell="U72" sqref="U72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191</v>
      </c>
      <c r="C5" s="218"/>
      <c r="D5" s="218"/>
      <c r="E5" s="218"/>
      <c r="F5" s="219"/>
    </row>
    <row r="6" ht="9" customHeight="1" thickBot="1"/>
    <row r="7" spans="2:6" ht="21" customHeight="1">
      <c r="B7" s="251" t="s">
        <v>31</v>
      </c>
      <c r="C7" s="221" t="s">
        <v>179</v>
      </c>
      <c r="D7" s="222"/>
      <c r="E7" s="221" t="s">
        <v>202</v>
      </c>
      <c r="F7" s="222"/>
    </row>
    <row r="8" spans="2:4" ht="21" customHeight="1" thickBot="1">
      <c r="B8" s="252"/>
      <c r="C8" s="223">
        <v>40</v>
      </c>
      <c r="D8" s="224"/>
    </row>
    <row r="9" ht="9" customHeight="1" thickBot="1"/>
    <row r="10" spans="2:8" s="7" customFormat="1" ht="21" customHeight="1">
      <c r="B10" s="221" t="s">
        <v>94</v>
      </c>
      <c r="C10" s="231"/>
      <c r="D10" s="222"/>
      <c r="E10" s="5"/>
      <c r="F10" s="32"/>
      <c r="G10" s="41"/>
      <c r="H10" s="42"/>
    </row>
    <row r="11" spans="2:8" s="7" customFormat="1" ht="21" customHeight="1" thickBot="1">
      <c r="B11" s="228" t="s">
        <v>95</v>
      </c>
      <c r="C11" s="229"/>
      <c r="D11" s="230"/>
      <c r="E11" s="5"/>
      <c r="F11" s="32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221" t="s">
        <v>202</v>
      </c>
      <c r="F12" s="222"/>
      <c r="G12" s="41"/>
      <c r="H12" s="42"/>
    </row>
    <row r="13" spans="2:8" s="7" customFormat="1" ht="28.5" customHeight="1">
      <c r="B13" s="28" t="s">
        <v>1</v>
      </c>
      <c r="C13" s="110">
        <v>23</v>
      </c>
      <c r="D13" s="27">
        <f>C13/C17</f>
        <v>0.575</v>
      </c>
      <c r="E13" s="110"/>
      <c r="F13" s="27" t="e">
        <f>E13/E17</f>
        <v>#DIV/0!</v>
      </c>
      <c r="G13" s="43"/>
      <c r="H13" s="44"/>
    </row>
    <row r="14" spans="2:8" s="7" customFormat="1" ht="28.5" customHeight="1">
      <c r="B14" s="22" t="s">
        <v>2</v>
      </c>
      <c r="C14" s="107">
        <v>17</v>
      </c>
      <c r="D14" s="20">
        <f>C14/C17</f>
        <v>0.425</v>
      </c>
      <c r="E14" s="107"/>
      <c r="F14" s="20" t="e">
        <f>E14/E17</f>
        <v>#DIV/0!</v>
      </c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E15" s="107"/>
      <c r="F15" s="20" t="e">
        <f>E15/E17</f>
        <v>#DIV/0!</v>
      </c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E16" s="108"/>
      <c r="F16" s="21" t="e">
        <f>E16/E17</f>
        <v>#DIV/0!</v>
      </c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40</v>
      </c>
      <c r="D17" s="52">
        <f>SUM(D13:D16)</f>
        <v>1</v>
      </c>
      <c r="E17" s="109">
        <f>SUM(E13:E16)</f>
        <v>0</v>
      </c>
      <c r="F17" s="52" t="e">
        <f>SUM(F13:F16)</f>
        <v>#DIV/0!</v>
      </c>
      <c r="G17" s="46"/>
      <c r="H17" s="56"/>
    </row>
    <row r="18" spans="2:8" s="53" customFormat="1" ht="21" customHeight="1">
      <c r="B18" s="28" t="s">
        <v>5</v>
      </c>
      <c r="C18" s="160">
        <v>39</v>
      </c>
      <c r="D18" s="96">
        <f>C18/C22</f>
        <v>0.975</v>
      </c>
      <c r="E18" s="160"/>
      <c r="F18" s="96" t="e">
        <f>E18/E22</f>
        <v>#DIV/0!</v>
      </c>
      <c r="G18" s="46"/>
      <c r="H18" s="56"/>
    </row>
    <row r="19" spans="2:8" s="53" customFormat="1" ht="21" customHeight="1">
      <c r="B19" s="22" t="s">
        <v>6</v>
      </c>
      <c r="C19" s="158">
        <v>1</v>
      </c>
      <c r="D19" s="98">
        <f>C19/C22</f>
        <v>0.025</v>
      </c>
      <c r="E19" s="158"/>
      <c r="F19" s="98" t="e">
        <f>E19/E22</f>
        <v>#DIV/0!</v>
      </c>
      <c r="G19" s="46"/>
      <c r="H19" s="56"/>
    </row>
    <row r="20" spans="2:8" s="53" customFormat="1" ht="21" customHeight="1">
      <c r="B20" s="22" t="s">
        <v>7</v>
      </c>
      <c r="C20" s="158">
        <v>0</v>
      </c>
      <c r="D20" s="98">
        <f>C20/C22</f>
        <v>0</v>
      </c>
      <c r="E20" s="158"/>
      <c r="F20" s="98" t="e">
        <f>E20/E22</f>
        <v>#DIV/0!</v>
      </c>
      <c r="G20" s="46"/>
      <c r="H20" s="56"/>
    </row>
    <row r="21" spans="2:8" s="53" customFormat="1" ht="21" customHeight="1" thickBot="1">
      <c r="B21" s="61" t="s">
        <v>90</v>
      </c>
      <c r="C21" s="159">
        <v>0</v>
      </c>
      <c r="D21" s="100">
        <f>C21/C22</f>
        <v>0</v>
      </c>
      <c r="E21" s="159"/>
      <c r="F21" s="100" t="e">
        <f>E21/E22</f>
        <v>#DIV/0!</v>
      </c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40</v>
      </c>
      <c r="D22" s="52">
        <f>SUM(D18:D21)</f>
        <v>1</v>
      </c>
      <c r="E22" s="109">
        <f>SUM(E18:E21)</f>
        <v>0</v>
      </c>
      <c r="F22" s="52" t="e">
        <f>SUM(F18:F21)</f>
        <v>#DIV/0!</v>
      </c>
      <c r="G22" s="46"/>
      <c r="H22" s="56"/>
    </row>
    <row r="23" spans="2:8" s="53" customFormat="1" ht="21" customHeight="1">
      <c r="B23" s="22" t="s">
        <v>128</v>
      </c>
      <c r="C23" s="158">
        <v>6</v>
      </c>
      <c r="D23" s="98">
        <f>C23/C32</f>
        <v>0.15</v>
      </c>
      <c r="E23" s="158"/>
      <c r="F23" s="98" t="e">
        <f>E23/E32</f>
        <v>#DIV/0!</v>
      </c>
      <c r="G23" s="46"/>
      <c r="H23" s="56"/>
    </row>
    <row r="24" spans="2:8" s="53" customFormat="1" ht="21" customHeight="1">
      <c r="B24" s="22" t="s">
        <v>129</v>
      </c>
      <c r="C24" s="158">
        <v>11</v>
      </c>
      <c r="D24" s="98">
        <f>C24/C32</f>
        <v>0.275</v>
      </c>
      <c r="E24" s="158"/>
      <c r="F24" s="98" t="e">
        <f>E24/E32</f>
        <v>#DIV/0!</v>
      </c>
      <c r="G24" s="46"/>
      <c r="H24" s="56"/>
    </row>
    <row r="25" spans="2:8" s="53" customFormat="1" ht="21" customHeight="1">
      <c r="B25" s="22" t="s">
        <v>8</v>
      </c>
      <c r="C25" s="158">
        <v>9</v>
      </c>
      <c r="D25" s="98">
        <f>C25/C32</f>
        <v>0.225</v>
      </c>
      <c r="E25" s="158"/>
      <c r="F25" s="98" t="e">
        <f>E25/E32</f>
        <v>#DIV/0!</v>
      </c>
      <c r="G25" s="46"/>
      <c r="H25" s="56"/>
    </row>
    <row r="26" spans="2:8" s="53" customFormat="1" ht="21" customHeight="1">
      <c r="B26" s="22" t="s">
        <v>130</v>
      </c>
      <c r="C26" s="158">
        <v>3</v>
      </c>
      <c r="D26" s="98">
        <f>C26/C32</f>
        <v>0.075</v>
      </c>
      <c r="E26" s="158"/>
      <c r="F26" s="98" t="e">
        <f>E26/E32</f>
        <v>#DIV/0!</v>
      </c>
      <c r="G26" s="46"/>
      <c r="H26" s="56"/>
    </row>
    <row r="27" spans="2:8" s="53" customFormat="1" ht="21" customHeight="1">
      <c r="B27" s="22" t="s">
        <v>131</v>
      </c>
      <c r="C27" s="158">
        <v>0</v>
      </c>
      <c r="D27" s="98">
        <f>C27/C32</f>
        <v>0</v>
      </c>
      <c r="E27" s="158"/>
      <c r="F27" s="98" t="e">
        <f>E27/E32</f>
        <v>#DIV/0!</v>
      </c>
      <c r="G27" s="46"/>
      <c r="H27" s="56"/>
    </row>
    <row r="28" spans="2:8" s="53" customFormat="1" ht="21" customHeight="1">
      <c r="B28" s="22" t="s">
        <v>132</v>
      </c>
      <c r="C28" s="158">
        <v>0</v>
      </c>
      <c r="D28" s="98">
        <f>C28/C32</f>
        <v>0</v>
      </c>
      <c r="E28" s="158"/>
      <c r="F28" s="98" t="e">
        <f>E28/E32</f>
        <v>#DIV/0!</v>
      </c>
      <c r="G28" s="46"/>
      <c r="H28" s="56"/>
    </row>
    <row r="29" spans="2:8" s="53" customFormat="1" ht="21" customHeight="1">
      <c r="B29" s="22" t="s">
        <v>9</v>
      </c>
      <c r="C29" s="158">
        <v>5</v>
      </c>
      <c r="D29" s="98">
        <f>C29/C32</f>
        <v>0.125</v>
      </c>
      <c r="E29" s="158"/>
      <c r="F29" s="98" t="e">
        <f>E29/E32</f>
        <v>#DIV/0!</v>
      </c>
      <c r="G29" s="46"/>
      <c r="H29" s="56"/>
    </row>
    <row r="30" spans="2:8" s="53" customFormat="1" ht="21" customHeight="1">
      <c r="B30" s="22" t="s">
        <v>133</v>
      </c>
      <c r="C30" s="158">
        <v>6</v>
      </c>
      <c r="D30" s="98">
        <f>C30/C32</f>
        <v>0.15</v>
      </c>
      <c r="E30" s="158"/>
      <c r="F30" s="98" t="e">
        <f>E30/E32</f>
        <v>#DIV/0!</v>
      </c>
      <c r="G30" s="46"/>
      <c r="H30" s="56"/>
    </row>
    <row r="31" spans="2:8" s="53" customFormat="1" ht="21" customHeight="1" thickBot="1">
      <c r="B31" s="61" t="s">
        <v>90</v>
      </c>
      <c r="C31" s="159">
        <v>0</v>
      </c>
      <c r="D31" s="100">
        <f>C31/C32</f>
        <v>0</v>
      </c>
      <c r="E31" s="159"/>
      <c r="F31" s="100" t="e">
        <f>E31/E32</f>
        <v>#DIV/0!</v>
      </c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40</v>
      </c>
      <c r="D32" s="168">
        <f>SUM(D23:D31)</f>
        <v>1</v>
      </c>
      <c r="E32" s="169">
        <f>SUM(E23:E31)</f>
        <v>0</v>
      </c>
      <c r="F32" s="168" t="e">
        <f>SUM(F23:F31)</f>
        <v>#DIV/0!</v>
      </c>
      <c r="G32" s="46"/>
      <c r="H32" s="56"/>
    </row>
    <row r="33" spans="2:8" s="53" customFormat="1" ht="21" customHeight="1">
      <c r="B33" s="28" t="s">
        <v>10</v>
      </c>
      <c r="C33" s="160">
        <v>13</v>
      </c>
      <c r="D33" s="96">
        <f>C33/C36</f>
        <v>0.325</v>
      </c>
      <c r="E33" s="160"/>
      <c r="F33" s="96" t="e">
        <f>E33/E36</f>
        <v>#DIV/0!</v>
      </c>
      <c r="G33" s="46"/>
      <c r="H33" s="56"/>
    </row>
    <row r="34" spans="2:8" s="53" customFormat="1" ht="21" customHeight="1">
      <c r="B34" s="22" t="s">
        <v>11</v>
      </c>
      <c r="C34" s="158">
        <v>16</v>
      </c>
      <c r="D34" s="98">
        <f>C34/C36</f>
        <v>0.4</v>
      </c>
      <c r="E34" s="158"/>
      <c r="F34" s="98" t="e">
        <f>E34/E36</f>
        <v>#DIV/0!</v>
      </c>
      <c r="G34" s="46"/>
      <c r="H34" s="56"/>
    </row>
    <row r="35" spans="2:8" s="53" customFormat="1" ht="21" customHeight="1" thickBot="1">
      <c r="B35" s="61" t="s">
        <v>90</v>
      </c>
      <c r="C35" s="159">
        <v>11</v>
      </c>
      <c r="D35" s="100">
        <f>C35/C36</f>
        <v>0.275</v>
      </c>
      <c r="E35" s="159"/>
      <c r="F35" s="100" t="e">
        <f>E35/E36</f>
        <v>#DIV/0!</v>
      </c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40</v>
      </c>
      <c r="D36" s="52">
        <f>SUM(D33:D35)</f>
        <v>1</v>
      </c>
      <c r="E36" s="109">
        <f>SUM(E33:E35)</f>
        <v>0</v>
      </c>
      <c r="F36" s="52" t="e">
        <f>SUM(F33:F35)</f>
        <v>#DIV/0!</v>
      </c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96</v>
      </c>
      <c r="C38" s="231"/>
      <c r="D38" s="222"/>
      <c r="F38" s="33"/>
      <c r="G38" s="43"/>
      <c r="H38" s="44"/>
    </row>
    <row r="39" spans="2:8" s="7" customFormat="1" ht="21" customHeight="1" thickBot="1">
      <c r="B39" s="235" t="s">
        <v>92</v>
      </c>
      <c r="C39" s="236"/>
      <c r="D39" s="237"/>
      <c r="F39" s="33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E40" s="221" t="s">
        <v>202</v>
      </c>
      <c r="F40" s="222"/>
      <c r="G40" s="43"/>
      <c r="H40" s="44"/>
    </row>
    <row r="41" spans="2:8" s="7" customFormat="1" ht="28.5" customHeight="1">
      <c r="B41" s="28" t="s">
        <v>150</v>
      </c>
      <c r="C41" s="110">
        <v>23</v>
      </c>
      <c r="D41" s="27">
        <f aca="true" t="shared" si="0" ref="D41:D48">C41/$C$49</f>
        <v>0.23711340206185566</v>
      </c>
      <c r="E41" s="110"/>
      <c r="F41" s="27" t="e">
        <f>E41/$E$49</f>
        <v>#DIV/0!</v>
      </c>
      <c r="G41" s="43"/>
      <c r="H41" s="44"/>
    </row>
    <row r="42" spans="2:8" s="7" customFormat="1" ht="28.5" customHeight="1">
      <c r="B42" s="22" t="s">
        <v>192</v>
      </c>
      <c r="C42" s="107">
        <v>18</v>
      </c>
      <c r="D42" s="20">
        <f t="shared" si="0"/>
        <v>0.18556701030927836</v>
      </c>
      <c r="E42" s="107"/>
      <c r="F42" s="20" t="e">
        <f aca="true" t="shared" si="1" ref="F42:F48">E42/$E$49</f>
        <v>#DIV/0!</v>
      </c>
      <c r="G42" s="43"/>
      <c r="H42" s="44"/>
    </row>
    <row r="43" spans="2:8" s="7" customFormat="1" ht="28.5" customHeight="1">
      <c r="B43" s="22" t="s">
        <v>193</v>
      </c>
      <c r="C43" s="107">
        <v>2</v>
      </c>
      <c r="D43" s="20">
        <f t="shared" si="0"/>
        <v>0.020618556701030927</v>
      </c>
      <c r="E43" s="107"/>
      <c r="F43" s="20" t="e">
        <f t="shared" si="1"/>
        <v>#DIV/0!</v>
      </c>
      <c r="G43" s="43"/>
      <c r="H43" s="44"/>
    </row>
    <row r="44" spans="2:8" s="7" customFormat="1" ht="28.5" customHeight="1">
      <c r="B44" s="22" t="s">
        <v>194</v>
      </c>
      <c r="C44" s="107">
        <v>14</v>
      </c>
      <c r="D44" s="20">
        <f t="shared" si="0"/>
        <v>0.14432989690721648</v>
      </c>
      <c r="E44" s="107"/>
      <c r="F44" s="20" t="e">
        <f t="shared" si="1"/>
        <v>#DIV/0!</v>
      </c>
      <c r="G44" s="43"/>
      <c r="H44" s="44"/>
    </row>
    <row r="45" spans="2:8" s="7" customFormat="1" ht="28.5" customHeight="1">
      <c r="B45" s="22" t="s">
        <v>195</v>
      </c>
      <c r="C45" s="107">
        <v>3</v>
      </c>
      <c r="D45" s="20">
        <f t="shared" si="0"/>
        <v>0.030927835051546393</v>
      </c>
      <c r="E45" s="107"/>
      <c r="F45" s="20" t="e">
        <f t="shared" si="1"/>
        <v>#DIV/0!</v>
      </c>
      <c r="G45" s="43"/>
      <c r="H45" s="44"/>
    </row>
    <row r="46" spans="2:8" s="7" customFormat="1" ht="28.5" customHeight="1">
      <c r="B46" s="22" t="s">
        <v>190</v>
      </c>
      <c r="C46" s="107">
        <v>8</v>
      </c>
      <c r="D46" s="20">
        <f t="shared" si="0"/>
        <v>0.08247422680412371</v>
      </c>
      <c r="E46" s="107"/>
      <c r="F46" s="20" t="e">
        <f t="shared" si="1"/>
        <v>#DIV/0!</v>
      </c>
      <c r="G46" s="43"/>
      <c r="H46" s="44"/>
    </row>
    <row r="47" spans="2:8" s="7" customFormat="1" ht="28.5" customHeight="1">
      <c r="B47" s="22" t="s">
        <v>196</v>
      </c>
      <c r="C47" s="107">
        <v>29</v>
      </c>
      <c r="D47" s="20">
        <f t="shared" si="0"/>
        <v>0.29896907216494845</v>
      </c>
      <c r="E47" s="107"/>
      <c r="F47" s="20" t="e">
        <f t="shared" si="1"/>
        <v>#DIV/0!</v>
      </c>
      <c r="G47" s="43"/>
      <c r="H47" s="44"/>
    </row>
    <row r="48" spans="2:8" s="7" customFormat="1" ht="28.5" customHeight="1" thickBot="1">
      <c r="B48" s="61" t="s">
        <v>90</v>
      </c>
      <c r="C48" s="108">
        <v>0</v>
      </c>
      <c r="D48" s="21">
        <f t="shared" si="0"/>
        <v>0</v>
      </c>
      <c r="E48" s="108"/>
      <c r="F48" s="21" t="e">
        <f t="shared" si="1"/>
        <v>#DIV/0!</v>
      </c>
      <c r="G48" s="43"/>
      <c r="H48" s="44"/>
    </row>
    <row r="49" spans="2:8" s="53" customFormat="1" ht="21" customHeight="1" thickBot="1" thickTop="1">
      <c r="B49" s="62" t="s">
        <v>4</v>
      </c>
      <c r="C49" s="109">
        <f>SUM(C41:C48)</f>
        <v>97</v>
      </c>
      <c r="D49" s="52">
        <f>SUM(D41:D48)</f>
        <v>1</v>
      </c>
      <c r="E49" s="109">
        <f>SUM(E41:E48)</f>
        <v>0</v>
      </c>
      <c r="F49" s="52" t="e">
        <f>SUM(F41:F48)</f>
        <v>#DIV/0!</v>
      </c>
      <c r="G49" s="46"/>
      <c r="H49" s="56"/>
    </row>
    <row r="50" spans="2:8" s="7" customFormat="1" ht="15" customHeight="1" thickBot="1">
      <c r="B50" s="11"/>
      <c r="D50" s="9"/>
      <c r="F50" s="33"/>
      <c r="G50" s="43"/>
      <c r="H50" s="44"/>
    </row>
    <row r="51" spans="2:8" s="7" customFormat="1" ht="21" customHeight="1">
      <c r="B51" s="221" t="s">
        <v>146</v>
      </c>
      <c r="C51" s="231"/>
      <c r="D51" s="222"/>
      <c r="F51" s="33"/>
      <c r="G51" s="43"/>
      <c r="H51" s="44"/>
    </row>
    <row r="52" spans="2:8" s="7" customFormat="1" ht="21" customHeight="1" thickBot="1">
      <c r="B52" s="228" t="s">
        <v>51</v>
      </c>
      <c r="C52" s="282"/>
      <c r="D52" s="283"/>
      <c r="F52" s="33"/>
      <c r="G52" s="43"/>
      <c r="H52" s="44"/>
    </row>
    <row r="53" spans="2:8" s="7" customFormat="1" ht="21" customHeight="1" thickBot="1">
      <c r="B53" s="176"/>
      <c r="C53" s="221" t="s">
        <v>179</v>
      </c>
      <c r="D53" s="222"/>
      <c r="E53" s="221" t="s">
        <v>202</v>
      </c>
      <c r="F53" s="222"/>
      <c r="G53" s="43"/>
      <c r="H53" s="44"/>
    </row>
    <row r="54" spans="2:8" s="7" customFormat="1" ht="28.5" customHeight="1">
      <c r="B54" s="22" t="s">
        <v>15</v>
      </c>
      <c r="C54" s="110">
        <v>16</v>
      </c>
      <c r="D54" s="27">
        <f>C54/$C$57</f>
        <v>0.4</v>
      </c>
      <c r="E54" s="110"/>
      <c r="F54" s="27" t="e">
        <f>E54/$E$57</f>
        <v>#DIV/0!</v>
      </c>
      <c r="G54" s="43"/>
      <c r="H54" s="44"/>
    </row>
    <row r="55" spans="2:8" s="7" customFormat="1" ht="28.5" customHeight="1">
      <c r="B55" s="22" t="s">
        <v>16</v>
      </c>
      <c r="C55" s="107">
        <v>24</v>
      </c>
      <c r="D55" s="20">
        <f>C55/$C$57</f>
        <v>0.6</v>
      </c>
      <c r="E55" s="107"/>
      <c r="F55" s="20" t="e">
        <f>E55/$E$57</f>
        <v>#DIV/0!</v>
      </c>
      <c r="G55" s="43"/>
      <c r="H55" s="44"/>
    </row>
    <row r="56" spans="2:8" s="7" customFormat="1" ht="28.5" customHeight="1" thickBot="1">
      <c r="B56" s="61" t="s">
        <v>90</v>
      </c>
      <c r="C56" s="108">
        <v>0</v>
      </c>
      <c r="D56" s="21">
        <f>C56/$C$57</f>
        <v>0</v>
      </c>
      <c r="E56" s="108"/>
      <c r="F56" s="21" t="e">
        <f>E56/$E$57</f>
        <v>#DIV/0!</v>
      </c>
      <c r="G56" s="43"/>
      <c r="H56" s="44"/>
    </row>
    <row r="57" spans="2:8" s="53" customFormat="1" ht="21" customHeight="1" thickBot="1" thickTop="1">
      <c r="B57" s="62" t="s">
        <v>4</v>
      </c>
      <c r="C57" s="109">
        <f>SUM(C54:C56)</f>
        <v>40</v>
      </c>
      <c r="D57" s="52">
        <f>SUM(D54:D56)</f>
        <v>1</v>
      </c>
      <c r="E57" s="109">
        <f>SUM(E54:E56)</f>
        <v>0</v>
      </c>
      <c r="F57" s="52" t="e">
        <f>SUM(F54:F56)</f>
        <v>#DIV/0!</v>
      </c>
      <c r="G57" s="46"/>
      <c r="H57" s="56"/>
    </row>
    <row r="58" spans="2:8" s="7" customFormat="1" ht="15" customHeight="1" thickBot="1">
      <c r="B58" s="11"/>
      <c r="D58" s="9"/>
      <c r="F58" s="33"/>
      <c r="G58" s="43"/>
      <c r="H58" s="44"/>
    </row>
    <row r="59" spans="2:8" s="7" customFormat="1" ht="21" customHeight="1">
      <c r="B59" s="221" t="s">
        <v>147</v>
      </c>
      <c r="C59" s="231"/>
      <c r="D59" s="222"/>
      <c r="F59" s="33"/>
      <c r="G59" s="43"/>
      <c r="H59" s="44"/>
    </row>
    <row r="60" spans="2:8" s="7" customFormat="1" ht="21" customHeight="1" thickBot="1">
      <c r="B60" s="272" t="s">
        <v>148</v>
      </c>
      <c r="C60" s="280"/>
      <c r="D60" s="281"/>
      <c r="F60" s="33"/>
      <c r="G60" s="43"/>
      <c r="H60" s="44"/>
    </row>
    <row r="61" spans="2:8" s="7" customFormat="1" ht="21" customHeight="1" thickBot="1">
      <c r="B61" s="150"/>
      <c r="C61" s="221" t="s">
        <v>179</v>
      </c>
      <c r="D61" s="222"/>
      <c r="E61" s="221" t="s">
        <v>202</v>
      </c>
      <c r="F61" s="222"/>
      <c r="G61" s="43"/>
      <c r="H61" s="44"/>
    </row>
    <row r="62" spans="2:8" s="7" customFormat="1" ht="28.5" customHeight="1">
      <c r="B62" s="28" t="s">
        <v>18</v>
      </c>
      <c r="C62" s="110">
        <v>0</v>
      </c>
      <c r="D62" s="27">
        <f>C62/$C$67</f>
        <v>0</v>
      </c>
      <c r="E62" s="110"/>
      <c r="F62" s="27" t="e">
        <f>E62/$E$67</f>
        <v>#DIV/0!</v>
      </c>
      <c r="G62" s="43"/>
      <c r="H62" s="44"/>
    </row>
    <row r="63" spans="2:8" s="7" customFormat="1" ht="28.5" customHeight="1">
      <c r="B63" s="22" t="s">
        <v>19</v>
      </c>
      <c r="C63" s="107">
        <v>5</v>
      </c>
      <c r="D63" s="20">
        <f>C63/$C$67</f>
        <v>0.125</v>
      </c>
      <c r="E63" s="107"/>
      <c r="F63" s="20" t="e">
        <f>E63/$E$67</f>
        <v>#DIV/0!</v>
      </c>
      <c r="G63" s="43"/>
      <c r="H63" s="44"/>
    </row>
    <row r="64" spans="2:8" s="7" customFormat="1" ht="28.5" customHeight="1">
      <c r="B64" s="22" t="s">
        <v>110</v>
      </c>
      <c r="C64" s="107">
        <v>3</v>
      </c>
      <c r="D64" s="20">
        <f>C64/$C$67</f>
        <v>0.075</v>
      </c>
      <c r="E64" s="107"/>
      <c r="F64" s="20" t="e">
        <f>E64/$E$67</f>
        <v>#DIV/0!</v>
      </c>
      <c r="G64" s="43"/>
      <c r="H64" s="44"/>
    </row>
    <row r="65" spans="2:8" s="7" customFormat="1" ht="28.5" customHeight="1">
      <c r="B65" s="22" t="s">
        <v>21</v>
      </c>
      <c r="C65" s="107">
        <v>11</v>
      </c>
      <c r="D65" s="20">
        <f>C65/$C$67</f>
        <v>0.275</v>
      </c>
      <c r="E65" s="107"/>
      <c r="F65" s="20" t="e">
        <f>E65/$E$67</f>
        <v>#DIV/0!</v>
      </c>
      <c r="G65" s="43"/>
      <c r="H65" s="44"/>
    </row>
    <row r="66" spans="2:8" s="7" customFormat="1" ht="28.5" customHeight="1" thickBot="1">
      <c r="B66" s="61" t="s">
        <v>90</v>
      </c>
      <c r="C66" s="108">
        <v>21</v>
      </c>
      <c r="D66" s="21">
        <f>C66/$C$67</f>
        <v>0.525</v>
      </c>
      <c r="E66" s="108"/>
      <c r="F66" s="21" t="e">
        <f>E66/$E$67</f>
        <v>#DIV/0!</v>
      </c>
      <c r="G66" s="43"/>
      <c r="H66" s="44"/>
    </row>
    <row r="67" spans="2:8" s="53" customFormat="1" ht="21" customHeight="1" thickBot="1" thickTop="1">
      <c r="B67" s="62" t="s">
        <v>4</v>
      </c>
      <c r="C67" s="109">
        <f>SUM(C62:C66)</f>
        <v>40</v>
      </c>
      <c r="D67" s="52">
        <f>SUM(D62:D66)</f>
        <v>1</v>
      </c>
      <c r="E67" s="109">
        <f>SUM(E62:E66)</f>
        <v>0</v>
      </c>
      <c r="F67" s="52" t="e">
        <f>SUM(F62:F66)</f>
        <v>#DIV/0!</v>
      </c>
      <c r="G67" s="46"/>
      <c r="H67" s="56"/>
    </row>
    <row r="68" spans="2:8" s="7" customFormat="1" ht="15" customHeight="1" thickBot="1">
      <c r="B68" s="11"/>
      <c r="D68" s="9"/>
      <c r="F68" s="33"/>
      <c r="G68" s="43"/>
      <c r="H68" s="44"/>
    </row>
    <row r="69" spans="2:14" s="7" customFormat="1" ht="21" customHeight="1">
      <c r="B69" s="221" t="s">
        <v>100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22"/>
    </row>
    <row r="70" spans="2:14" s="7" customFormat="1" ht="21" customHeight="1" thickBot="1">
      <c r="B70" s="228" t="s">
        <v>101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30"/>
    </row>
    <row r="71" spans="2:14" s="7" customFormat="1" ht="21" customHeight="1" thickBot="1">
      <c r="B71" s="173"/>
      <c r="C71" s="275" t="s">
        <v>18</v>
      </c>
      <c r="D71" s="276"/>
      <c r="E71" s="277" t="s">
        <v>19</v>
      </c>
      <c r="F71" s="277"/>
      <c r="G71" s="275" t="s">
        <v>20</v>
      </c>
      <c r="H71" s="276"/>
      <c r="I71" s="277" t="s">
        <v>21</v>
      </c>
      <c r="J71" s="277"/>
      <c r="K71" s="275" t="s">
        <v>90</v>
      </c>
      <c r="L71" s="276"/>
      <c r="M71" s="278" t="s">
        <v>4</v>
      </c>
      <c r="N71" s="279"/>
    </row>
    <row r="72" spans="2:18" s="7" customFormat="1" ht="28.5" customHeight="1">
      <c r="B72" s="22" t="s">
        <v>27</v>
      </c>
      <c r="C72" s="144">
        <v>2</v>
      </c>
      <c r="D72" s="141">
        <f aca="true" t="shared" si="2" ref="D72:D78">C72/M72</f>
        <v>0.05</v>
      </c>
      <c r="E72" s="57">
        <v>4</v>
      </c>
      <c r="F72" s="15">
        <f aca="true" t="shared" si="3" ref="F72:F78">E72/M72</f>
        <v>0.1</v>
      </c>
      <c r="G72" s="144">
        <v>9</v>
      </c>
      <c r="H72" s="141">
        <f aca="true" t="shared" si="4" ref="H72:H78">G72/M72</f>
        <v>0.225</v>
      </c>
      <c r="I72" s="57">
        <v>21</v>
      </c>
      <c r="J72" s="15">
        <f aca="true" t="shared" si="5" ref="J72:J78">I72/M72</f>
        <v>0.525</v>
      </c>
      <c r="K72" s="140">
        <v>4</v>
      </c>
      <c r="L72" s="141">
        <f aca="true" t="shared" si="6" ref="L72:L78">K72/M72</f>
        <v>0.1</v>
      </c>
      <c r="M72" s="71">
        <f aca="true" t="shared" si="7" ref="M72:M78">I72+G72+E72+C72+K72</f>
        <v>40</v>
      </c>
      <c r="N72" s="48">
        <f aca="true" t="shared" si="8" ref="N72:N78">D72+F72+H72+J72+L72</f>
        <v>1</v>
      </c>
      <c r="O72" s="14"/>
      <c r="P72" s="14"/>
      <c r="Q72" s="14"/>
      <c r="R72" s="12"/>
    </row>
    <row r="73" spans="2:18" s="7" customFormat="1" ht="28.5" customHeight="1">
      <c r="B73" s="22" t="s">
        <v>22</v>
      </c>
      <c r="C73" s="144">
        <v>0</v>
      </c>
      <c r="D73" s="141">
        <f t="shared" si="2"/>
        <v>0</v>
      </c>
      <c r="E73" s="57">
        <v>0</v>
      </c>
      <c r="F73" s="15">
        <f t="shared" si="3"/>
        <v>0</v>
      </c>
      <c r="G73" s="144">
        <v>1</v>
      </c>
      <c r="H73" s="141">
        <f t="shared" si="4"/>
        <v>0.025</v>
      </c>
      <c r="I73" s="57">
        <v>38</v>
      </c>
      <c r="J73" s="15">
        <f t="shared" si="5"/>
        <v>0.95</v>
      </c>
      <c r="K73" s="140">
        <v>1</v>
      </c>
      <c r="L73" s="141">
        <f t="shared" si="6"/>
        <v>0.025</v>
      </c>
      <c r="M73" s="71">
        <f t="shared" si="7"/>
        <v>40</v>
      </c>
      <c r="N73" s="48">
        <f t="shared" si="8"/>
        <v>1</v>
      </c>
      <c r="O73" s="14"/>
      <c r="P73" s="14"/>
      <c r="Q73" s="14"/>
      <c r="R73" s="12"/>
    </row>
    <row r="74" spans="2:18" s="7" customFormat="1" ht="28.5" customHeight="1">
      <c r="B74" s="22" t="s">
        <v>23</v>
      </c>
      <c r="C74" s="144">
        <v>0</v>
      </c>
      <c r="D74" s="141">
        <f t="shared" si="2"/>
        <v>0</v>
      </c>
      <c r="E74" s="57">
        <v>0</v>
      </c>
      <c r="F74" s="15">
        <f t="shared" si="3"/>
        <v>0</v>
      </c>
      <c r="G74" s="144">
        <v>1</v>
      </c>
      <c r="H74" s="141">
        <f t="shared" si="4"/>
        <v>0.025</v>
      </c>
      <c r="I74" s="57">
        <v>38</v>
      </c>
      <c r="J74" s="15">
        <f t="shared" si="5"/>
        <v>0.95</v>
      </c>
      <c r="K74" s="140">
        <v>1</v>
      </c>
      <c r="L74" s="141">
        <f t="shared" si="6"/>
        <v>0.025</v>
      </c>
      <c r="M74" s="71">
        <f t="shared" si="7"/>
        <v>40</v>
      </c>
      <c r="N74" s="48">
        <f t="shared" si="8"/>
        <v>1</v>
      </c>
      <c r="O74" s="14"/>
      <c r="P74" s="14"/>
      <c r="Q74" s="14"/>
      <c r="R74" s="12"/>
    </row>
    <row r="75" spans="2:18" s="7" customFormat="1" ht="28.5" customHeight="1">
      <c r="B75" s="22" t="s">
        <v>114</v>
      </c>
      <c r="C75" s="144">
        <v>0</v>
      </c>
      <c r="D75" s="141">
        <f t="shared" si="2"/>
        <v>0</v>
      </c>
      <c r="E75" s="57">
        <v>0</v>
      </c>
      <c r="F75" s="15">
        <f t="shared" si="3"/>
        <v>0</v>
      </c>
      <c r="G75" s="144">
        <v>2</v>
      </c>
      <c r="H75" s="141">
        <f t="shared" si="4"/>
        <v>0.05</v>
      </c>
      <c r="I75" s="57">
        <v>35</v>
      </c>
      <c r="J75" s="15">
        <f t="shared" si="5"/>
        <v>0.875</v>
      </c>
      <c r="K75" s="140">
        <v>3</v>
      </c>
      <c r="L75" s="141">
        <f t="shared" si="6"/>
        <v>0.075</v>
      </c>
      <c r="M75" s="71">
        <f t="shared" si="7"/>
        <v>40</v>
      </c>
      <c r="N75" s="48">
        <f t="shared" si="8"/>
        <v>1</v>
      </c>
      <c r="O75" s="14"/>
      <c r="P75" s="14"/>
      <c r="Q75" s="14"/>
      <c r="R75" s="12"/>
    </row>
    <row r="76" spans="2:18" s="7" customFormat="1" ht="28.5" customHeight="1">
      <c r="B76" s="22" t="s">
        <v>115</v>
      </c>
      <c r="C76" s="144">
        <v>0</v>
      </c>
      <c r="D76" s="141">
        <f t="shared" si="2"/>
        <v>0</v>
      </c>
      <c r="E76" s="57">
        <v>0</v>
      </c>
      <c r="F76" s="15">
        <f t="shared" si="3"/>
        <v>0</v>
      </c>
      <c r="G76" s="144">
        <v>4</v>
      </c>
      <c r="H76" s="141">
        <f t="shared" si="4"/>
        <v>0.1</v>
      </c>
      <c r="I76" s="57">
        <v>31</v>
      </c>
      <c r="J76" s="15">
        <f t="shared" si="5"/>
        <v>0.775</v>
      </c>
      <c r="K76" s="140">
        <v>5</v>
      </c>
      <c r="L76" s="141">
        <f t="shared" si="6"/>
        <v>0.125</v>
      </c>
      <c r="M76" s="71">
        <f t="shared" si="7"/>
        <v>40</v>
      </c>
      <c r="N76" s="48">
        <f t="shared" si="8"/>
        <v>1</v>
      </c>
      <c r="O76" s="14"/>
      <c r="P76" s="14"/>
      <c r="Q76" s="14"/>
      <c r="R76" s="12"/>
    </row>
    <row r="77" spans="2:18" s="7" customFormat="1" ht="28.5" customHeight="1">
      <c r="B77" s="22" t="s">
        <v>116</v>
      </c>
      <c r="C77" s="144">
        <v>0</v>
      </c>
      <c r="D77" s="141">
        <f t="shared" si="2"/>
        <v>0</v>
      </c>
      <c r="E77" s="57">
        <v>1</v>
      </c>
      <c r="F77" s="15">
        <f t="shared" si="3"/>
        <v>0.025</v>
      </c>
      <c r="G77" s="144">
        <v>7</v>
      </c>
      <c r="H77" s="141">
        <f t="shared" si="4"/>
        <v>0.175</v>
      </c>
      <c r="I77" s="57">
        <v>30</v>
      </c>
      <c r="J77" s="15">
        <f t="shared" si="5"/>
        <v>0.75</v>
      </c>
      <c r="K77" s="140">
        <v>2</v>
      </c>
      <c r="L77" s="141">
        <f t="shared" si="6"/>
        <v>0.05</v>
      </c>
      <c r="M77" s="71">
        <f t="shared" si="7"/>
        <v>40</v>
      </c>
      <c r="N77" s="48">
        <f t="shared" si="8"/>
        <v>1</v>
      </c>
      <c r="O77" s="14"/>
      <c r="P77" s="14"/>
      <c r="Q77" s="14"/>
      <c r="R77" s="12"/>
    </row>
    <row r="78" spans="2:18" s="7" customFormat="1" ht="28.5" customHeight="1" thickBot="1">
      <c r="B78" s="114" t="s">
        <v>41</v>
      </c>
      <c r="C78" s="145">
        <v>0</v>
      </c>
      <c r="D78" s="143">
        <f t="shared" si="2"/>
        <v>0</v>
      </c>
      <c r="E78" s="85">
        <v>6</v>
      </c>
      <c r="F78" s="81">
        <f t="shared" si="3"/>
        <v>0.15</v>
      </c>
      <c r="G78" s="145">
        <v>5</v>
      </c>
      <c r="H78" s="143">
        <f t="shared" si="4"/>
        <v>0.125</v>
      </c>
      <c r="I78" s="85">
        <v>27</v>
      </c>
      <c r="J78" s="81">
        <f t="shared" si="5"/>
        <v>0.675</v>
      </c>
      <c r="K78" s="142">
        <v>2</v>
      </c>
      <c r="L78" s="143">
        <f t="shared" si="6"/>
        <v>0.05</v>
      </c>
      <c r="M78" s="73">
        <f t="shared" si="7"/>
        <v>40</v>
      </c>
      <c r="N78" s="49">
        <f t="shared" si="8"/>
        <v>1</v>
      </c>
      <c r="O78" s="14"/>
      <c r="P78" s="14"/>
      <c r="Q78" s="14"/>
      <c r="R78" s="12"/>
    </row>
    <row r="79" spans="2:10" s="7" customFormat="1" ht="18" customHeight="1" thickBot="1">
      <c r="B79" s="34"/>
      <c r="C79" s="16"/>
      <c r="D79" s="15"/>
      <c r="E79" s="16"/>
      <c r="F79" s="15"/>
      <c r="G79" s="72"/>
      <c r="H79" s="82"/>
      <c r="I79" s="14"/>
      <c r="J79" s="14"/>
    </row>
    <row r="80" spans="2:14" s="7" customFormat="1" ht="21" customHeight="1">
      <c r="B80" s="221" t="s">
        <v>14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22"/>
    </row>
    <row r="81" spans="2:14" s="7" customFormat="1" ht="21" customHeight="1" thickBot="1">
      <c r="B81" s="228" t="s">
        <v>103</v>
      </c>
      <c r="C81" s="253"/>
      <c r="D81" s="253"/>
      <c r="E81" s="229"/>
      <c r="F81" s="229"/>
      <c r="G81" s="253"/>
      <c r="H81" s="253"/>
      <c r="I81" s="229"/>
      <c r="J81" s="229"/>
      <c r="K81" s="253"/>
      <c r="L81" s="253"/>
      <c r="M81" s="229"/>
      <c r="N81" s="230"/>
    </row>
    <row r="82" spans="2:14" s="7" customFormat="1" ht="21" customHeight="1" thickBot="1">
      <c r="B82" s="173"/>
      <c r="C82" s="275" t="s">
        <v>18</v>
      </c>
      <c r="D82" s="276"/>
      <c r="E82" s="277" t="s">
        <v>19</v>
      </c>
      <c r="F82" s="277"/>
      <c r="G82" s="275" t="s">
        <v>20</v>
      </c>
      <c r="H82" s="276"/>
      <c r="I82" s="277" t="s">
        <v>21</v>
      </c>
      <c r="J82" s="277"/>
      <c r="K82" s="275" t="s">
        <v>90</v>
      </c>
      <c r="L82" s="276"/>
      <c r="M82" s="278" t="s">
        <v>4</v>
      </c>
      <c r="N82" s="279"/>
    </row>
    <row r="83" spans="2:18" s="7" customFormat="1" ht="28.5" customHeight="1">
      <c r="B83" s="22" t="s">
        <v>25</v>
      </c>
      <c r="C83" s="144">
        <v>0</v>
      </c>
      <c r="D83" s="141">
        <f>C83/M83</f>
        <v>0</v>
      </c>
      <c r="E83" s="57">
        <v>0</v>
      </c>
      <c r="F83" s="15">
        <f>E83/M83</f>
        <v>0</v>
      </c>
      <c r="G83" s="144">
        <v>0</v>
      </c>
      <c r="H83" s="141">
        <f>G83/M83</f>
        <v>0</v>
      </c>
      <c r="I83" s="57">
        <v>38</v>
      </c>
      <c r="J83" s="15">
        <f>I83/M83</f>
        <v>0.95</v>
      </c>
      <c r="K83" s="174">
        <v>2</v>
      </c>
      <c r="L83" s="141">
        <f>K83/M83</f>
        <v>0.05</v>
      </c>
      <c r="M83" s="126">
        <f>I83+G83+E83+C83+K83</f>
        <v>40</v>
      </c>
      <c r="N83" s="48">
        <f>D83+F83+H83+J83+L83</f>
        <v>1</v>
      </c>
      <c r="O83" s="13"/>
      <c r="P83" s="13"/>
      <c r="Q83" s="13"/>
      <c r="R83" s="12"/>
    </row>
    <row r="84" spans="2:18" s="7" customFormat="1" ht="28.5" customHeight="1">
      <c r="B84" s="22" t="s">
        <v>118</v>
      </c>
      <c r="C84" s="144">
        <v>0</v>
      </c>
      <c r="D84" s="141">
        <f>C84/M84</f>
        <v>0</v>
      </c>
      <c r="E84" s="57">
        <v>0</v>
      </c>
      <c r="F84" s="15">
        <f>E84/M84</f>
        <v>0</v>
      </c>
      <c r="G84" s="144">
        <v>0</v>
      </c>
      <c r="H84" s="141">
        <f>G84/M84</f>
        <v>0</v>
      </c>
      <c r="I84" s="57">
        <v>37</v>
      </c>
      <c r="J84" s="15">
        <f>I84/M84</f>
        <v>0.925</v>
      </c>
      <c r="K84" s="140">
        <v>3</v>
      </c>
      <c r="L84" s="141">
        <f>K84/M84</f>
        <v>0.075</v>
      </c>
      <c r="M84" s="71">
        <f>I84+G84+E84+C84+K84</f>
        <v>40</v>
      </c>
      <c r="N84" s="48">
        <f>D84+F84+H84+J84+L84</f>
        <v>1</v>
      </c>
      <c r="O84" s="13"/>
      <c r="P84" s="13"/>
      <c r="Q84" s="13"/>
      <c r="R84" s="12"/>
    </row>
    <row r="85" spans="2:18" s="7" customFormat="1" ht="28.5" customHeight="1" thickBot="1">
      <c r="B85" s="114" t="s">
        <v>43</v>
      </c>
      <c r="C85" s="145">
        <v>0</v>
      </c>
      <c r="D85" s="143">
        <f>C85/M85</f>
        <v>0</v>
      </c>
      <c r="E85" s="85">
        <v>0</v>
      </c>
      <c r="F85" s="81">
        <f>E85/M85</f>
        <v>0</v>
      </c>
      <c r="G85" s="145">
        <v>0</v>
      </c>
      <c r="H85" s="143">
        <f>G85/M85</f>
        <v>0</v>
      </c>
      <c r="I85" s="85">
        <v>37</v>
      </c>
      <c r="J85" s="81">
        <f>I85/M85</f>
        <v>0.925</v>
      </c>
      <c r="K85" s="142">
        <v>3</v>
      </c>
      <c r="L85" s="143">
        <f>K85/M85</f>
        <v>0.075</v>
      </c>
      <c r="M85" s="73">
        <f>I85+G85+E85+C85+K85</f>
        <v>40</v>
      </c>
      <c r="N85" s="49">
        <f>D85+F85+H85+J85+L85</f>
        <v>1</v>
      </c>
      <c r="O85" s="13"/>
      <c r="P85" s="13"/>
      <c r="Q85" s="13"/>
      <c r="R85" s="12"/>
    </row>
    <row r="86" spans="2:10" s="7" customFormat="1" ht="15" customHeight="1" thickBot="1">
      <c r="B86" s="11"/>
      <c r="D86" s="9"/>
      <c r="F86" s="33"/>
      <c r="G86" s="43"/>
      <c r="H86" s="44"/>
      <c r="I86" s="12"/>
      <c r="J86" s="12"/>
    </row>
    <row r="87" spans="2:14" s="7" customFormat="1" ht="21" customHeight="1">
      <c r="B87" s="221" t="s">
        <v>17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22"/>
    </row>
    <row r="88" spans="2:14" s="7" customFormat="1" ht="21" customHeight="1" thickBot="1">
      <c r="B88" s="228" t="s">
        <v>52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30"/>
    </row>
    <row r="89" spans="2:14" s="7" customFormat="1" ht="21" customHeight="1" thickBot="1">
      <c r="B89" s="173"/>
      <c r="C89" s="275" t="s">
        <v>18</v>
      </c>
      <c r="D89" s="276"/>
      <c r="E89" s="277" t="s">
        <v>19</v>
      </c>
      <c r="F89" s="277"/>
      <c r="G89" s="275" t="s">
        <v>20</v>
      </c>
      <c r="H89" s="276"/>
      <c r="I89" s="277" t="s">
        <v>21</v>
      </c>
      <c r="J89" s="277"/>
      <c r="K89" s="275" t="s">
        <v>90</v>
      </c>
      <c r="L89" s="276"/>
      <c r="M89" s="278" t="s">
        <v>4</v>
      </c>
      <c r="N89" s="279"/>
    </row>
    <row r="90" spans="2:14" s="7" customFormat="1" ht="28.5" customHeight="1" thickBot="1">
      <c r="B90" s="114" t="s">
        <v>29</v>
      </c>
      <c r="C90" s="137">
        <v>0</v>
      </c>
      <c r="D90" s="101">
        <f>C90/M90</f>
        <v>0</v>
      </c>
      <c r="E90" s="59">
        <v>0</v>
      </c>
      <c r="F90" s="45">
        <f>E90/M90</f>
        <v>0</v>
      </c>
      <c r="G90" s="137">
        <v>0</v>
      </c>
      <c r="H90" s="101">
        <f>G90/M90</f>
        <v>0</v>
      </c>
      <c r="I90" s="59">
        <v>40</v>
      </c>
      <c r="J90" s="45">
        <f>I90/M90</f>
        <v>1</v>
      </c>
      <c r="K90" s="138">
        <v>0</v>
      </c>
      <c r="L90" s="101">
        <f>K90/M90</f>
        <v>0</v>
      </c>
      <c r="M90" s="74">
        <f>C90+E90+G90+I90+K90</f>
        <v>40</v>
      </c>
      <c r="N90" s="47">
        <f>D90+F90+H90+J90+L90</f>
        <v>1</v>
      </c>
    </row>
    <row r="91" spans="2:8" s="7" customFormat="1" ht="15" customHeight="1">
      <c r="B91" s="11"/>
      <c r="D91" s="9"/>
      <c r="F91" s="33"/>
      <c r="G91" s="43"/>
      <c r="H91" s="44"/>
    </row>
    <row r="92" spans="2:8" s="7" customFormat="1" ht="15" customHeight="1">
      <c r="B92" s="11"/>
      <c r="D92" s="9"/>
      <c r="F92" s="33"/>
      <c r="G92" s="43"/>
      <c r="H92" s="44"/>
    </row>
    <row r="93" spans="2:8" s="7" customFormat="1" ht="15" customHeight="1">
      <c r="B93" s="11"/>
      <c r="D93" s="9"/>
      <c r="F93" s="33"/>
      <c r="G93" s="43"/>
      <c r="H93" s="44"/>
    </row>
    <row r="94" spans="2:8" s="7" customFormat="1" ht="15" customHeight="1">
      <c r="B94" s="11"/>
      <c r="D94" s="9"/>
      <c r="F94" s="33"/>
      <c r="G94" s="43"/>
      <c r="H94" s="44"/>
    </row>
    <row r="95" spans="2:8" s="7" customFormat="1" ht="15" customHeight="1">
      <c r="B95" s="11"/>
      <c r="D95" s="9"/>
      <c r="F95" s="33"/>
      <c r="G95" s="43"/>
      <c r="H95" s="44"/>
    </row>
    <row r="96" spans="2:8" s="7" customFormat="1" ht="15" customHeight="1">
      <c r="B96" s="11"/>
      <c r="D96" s="9"/>
      <c r="F96" s="33"/>
      <c r="G96" s="43"/>
      <c r="H96" s="44"/>
    </row>
    <row r="97" spans="2:8" s="7" customFormat="1" ht="15" customHeight="1">
      <c r="B97" s="11"/>
      <c r="D97" s="9"/>
      <c r="F97" s="33"/>
      <c r="G97" s="43"/>
      <c r="H97" s="44"/>
    </row>
    <row r="98" spans="2:8" s="7" customFormat="1" ht="15" customHeight="1">
      <c r="B98" s="11"/>
      <c r="D98" s="9"/>
      <c r="F98" s="33"/>
      <c r="G98" s="43"/>
      <c r="H98" s="44"/>
    </row>
    <row r="99" spans="2:8" s="7" customFormat="1" ht="15" customHeight="1">
      <c r="B99" s="11"/>
      <c r="D99" s="9"/>
      <c r="F99" s="33"/>
      <c r="G99" s="43"/>
      <c r="H99" s="44"/>
    </row>
    <row r="100" spans="2:8" s="7" customFormat="1" ht="15" customHeight="1">
      <c r="B100" s="11"/>
      <c r="D100" s="9"/>
      <c r="F100" s="33"/>
      <c r="G100" s="43"/>
      <c r="H100" s="44"/>
    </row>
    <row r="101" spans="2:8" s="7" customFormat="1" ht="15" customHeight="1">
      <c r="B101" s="11"/>
      <c r="D101" s="9"/>
      <c r="F101" s="33"/>
      <c r="G101" s="43"/>
      <c r="H101" s="44"/>
    </row>
    <row r="102" spans="2:8" s="7" customFormat="1" ht="15" customHeight="1">
      <c r="B102" s="11"/>
      <c r="D102" s="9"/>
      <c r="F102" s="33"/>
      <c r="G102" s="43"/>
      <c r="H102" s="44"/>
    </row>
    <row r="103" spans="2:8" s="7" customFormat="1" ht="15" customHeight="1">
      <c r="B103" s="11"/>
      <c r="D103" s="9"/>
      <c r="F103" s="33"/>
      <c r="G103" s="43"/>
      <c r="H103" s="44"/>
    </row>
    <row r="104" spans="2:8" s="7" customFormat="1" ht="15" customHeight="1">
      <c r="B104" s="11"/>
      <c r="D104" s="9"/>
      <c r="F104" s="33"/>
      <c r="G104" s="43"/>
      <c r="H104" s="44"/>
    </row>
    <row r="105" spans="2:8" s="7" customFormat="1" ht="15" customHeight="1">
      <c r="B105" s="11"/>
      <c r="D105" s="9"/>
      <c r="F105" s="33"/>
      <c r="G105" s="43"/>
      <c r="H105" s="44"/>
    </row>
    <row r="106" spans="2:8" s="7" customFormat="1" ht="15" customHeight="1">
      <c r="B106" s="11"/>
      <c r="D106" s="9"/>
      <c r="F106" s="33"/>
      <c r="G106" s="43"/>
      <c r="H106" s="44"/>
    </row>
    <row r="107" spans="2:8" s="7" customFormat="1" ht="15" customHeight="1">
      <c r="B107" s="11"/>
      <c r="D107" s="9"/>
      <c r="F107" s="33"/>
      <c r="G107" s="43"/>
      <c r="H107" s="44"/>
    </row>
    <row r="108" spans="2:8" s="7" customFormat="1" ht="15" customHeight="1">
      <c r="B108" s="11"/>
      <c r="D108" s="9"/>
      <c r="F108" s="33"/>
      <c r="G108" s="43"/>
      <c r="H108" s="44"/>
    </row>
    <row r="109" spans="2:8" s="7" customFormat="1" ht="15" customHeight="1">
      <c r="B109" s="11"/>
      <c r="D109" s="9"/>
      <c r="F109" s="33"/>
      <c r="G109" s="43"/>
      <c r="H109" s="44"/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  <row r="482" spans="2:8" s="7" customFormat="1" ht="15" customHeight="1">
      <c r="B482" s="11"/>
      <c r="D482" s="9"/>
      <c r="F482" s="33"/>
      <c r="G482" s="43"/>
      <c r="H482" s="44"/>
    </row>
    <row r="483" spans="2:8" s="7" customFormat="1" ht="15" customHeight="1">
      <c r="B483" s="11"/>
      <c r="D483" s="9"/>
      <c r="F483" s="33"/>
      <c r="G483" s="43"/>
      <c r="H483" s="44"/>
    </row>
    <row r="484" spans="2:8" s="7" customFormat="1" ht="15" customHeight="1">
      <c r="B484" s="11"/>
      <c r="D484" s="9"/>
      <c r="F484" s="33"/>
      <c r="G484" s="43"/>
      <c r="H484" s="44"/>
    </row>
    <row r="485" spans="2:8" s="7" customFormat="1" ht="15" customHeight="1">
      <c r="B485" s="11"/>
      <c r="D485" s="9"/>
      <c r="F485" s="33"/>
      <c r="G485" s="43"/>
      <c r="H485" s="44"/>
    </row>
    <row r="486" spans="2:8" s="7" customFormat="1" ht="15" customHeight="1">
      <c r="B486" s="11"/>
      <c r="D486" s="9"/>
      <c r="F486" s="33"/>
      <c r="G486" s="43"/>
      <c r="H486" s="44"/>
    </row>
    <row r="487" spans="2:8" s="7" customFormat="1" ht="15" customHeight="1">
      <c r="B487" s="11"/>
      <c r="D487" s="9"/>
      <c r="F487" s="33"/>
      <c r="G487" s="43"/>
      <c r="H487" s="44"/>
    </row>
    <row r="488" spans="2:8" s="7" customFormat="1" ht="15" customHeight="1">
      <c r="B488" s="11"/>
      <c r="D488" s="9"/>
      <c r="F488" s="33"/>
      <c r="G488" s="43"/>
      <c r="H488" s="44"/>
    </row>
    <row r="489" spans="2:8" s="7" customFormat="1" ht="15" customHeight="1">
      <c r="B489" s="11"/>
      <c r="D489" s="9"/>
      <c r="F489" s="33"/>
      <c r="G489" s="43"/>
      <c r="H489" s="44"/>
    </row>
    <row r="490" spans="2:8" s="7" customFormat="1" ht="15" customHeight="1">
      <c r="B490" s="11"/>
      <c r="D490" s="9"/>
      <c r="F490" s="33"/>
      <c r="G490" s="43"/>
      <c r="H490" s="44"/>
    </row>
    <row r="491" spans="2:8" s="7" customFormat="1" ht="15" customHeight="1">
      <c r="B491" s="11"/>
      <c r="D491" s="9"/>
      <c r="F491" s="33"/>
      <c r="G491" s="43"/>
      <c r="H491" s="44"/>
    </row>
    <row r="492" spans="2:8" s="7" customFormat="1" ht="15" customHeight="1">
      <c r="B492" s="11"/>
      <c r="D492" s="9"/>
      <c r="F492" s="33"/>
      <c r="G492" s="43"/>
      <c r="H492" s="44"/>
    </row>
    <row r="493" spans="2:8" s="7" customFormat="1" ht="15" customHeight="1">
      <c r="B493" s="11"/>
      <c r="D493" s="9"/>
      <c r="F493" s="33"/>
      <c r="G493" s="43"/>
      <c r="H493" s="44"/>
    </row>
    <row r="494" spans="2:8" s="7" customFormat="1" ht="15" customHeight="1">
      <c r="B494" s="11"/>
      <c r="D494" s="9"/>
      <c r="F494" s="33"/>
      <c r="G494" s="43"/>
      <c r="H494" s="44"/>
    </row>
    <row r="495" spans="2:8" s="7" customFormat="1" ht="15" customHeight="1">
      <c r="B495" s="11"/>
      <c r="D495" s="9"/>
      <c r="F495" s="33"/>
      <c r="G495" s="43"/>
      <c r="H495" s="44"/>
    </row>
    <row r="496" spans="2:8" s="7" customFormat="1" ht="15" customHeight="1">
      <c r="B496" s="11"/>
      <c r="D496" s="9"/>
      <c r="F496" s="33"/>
      <c r="G496" s="43"/>
      <c r="H496" s="44"/>
    </row>
    <row r="497" spans="2:8" s="7" customFormat="1" ht="15" customHeight="1">
      <c r="B497" s="11"/>
      <c r="D497" s="9"/>
      <c r="F497" s="33"/>
      <c r="G497" s="43"/>
      <c r="H497" s="44"/>
    </row>
    <row r="498" spans="2:8" s="7" customFormat="1" ht="15" customHeight="1">
      <c r="B498" s="11"/>
      <c r="D498" s="9"/>
      <c r="F498" s="33"/>
      <c r="G498" s="43"/>
      <c r="H498" s="44"/>
    </row>
    <row r="499" spans="2:8" s="7" customFormat="1" ht="15" customHeight="1">
      <c r="B499" s="11"/>
      <c r="D499" s="9"/>
      <c r="F499" s="33"/>
      <c r="G499" s="43"/>
      <c r="H499" s="44"/>
    </row>
    <row r="500" spans="2:8" s="7" customFormat="1" ht="15" customHeight="1">
      <c r="B500" s="11"/>
      <c r="D500" s="9"/>
      <c r="F500" s="33"/>
      <c r="G500" s="43"/>
      <c r="H500" s="44"/>
    </row>
    <row r="501" spans="2:8" s="7" customFormat="1" ht="15" customHeight="1">
      <c r="B501" s="11"/>
      <c r="D501" s="9"/>
      <c r="F501" s="33"/>
      <c r="G501" s="43"/>
      <c r="H501" s="44"/>
    </row>
    <row r="502" spans="2:8" s="7" customFormat="1" ht="15" customHeight="1">
      <c r="B502" s="11"/>
      <c r="D502" s="9"/>
      <c r="F502" s="33"/>
      <c r="G502" s="43"/>
      <c r="H502" s="44"/>
    </row>
    <row r="503" spans="2:8" s="7" customFormat="1" ht="15" customHeight="1">
      <c r="B503" s="11"/>
      <c r="D503" s="9"/>
      <c r="F503" s="33"/>
      <c r="G503" s="43"/>
      <c r="H503" s="44"/>
    </row>
    <row r="504" spans="2:8" s="7" customFormat="1" ht="15" customHeight="1">
      <c r="B504" s="11"/>
      <c r="D504" s="9"/>
      <c r="F504" s="33"/>
      <c r="G504" s="43"/>
      <c r="H504" s="44"/>
    </row>
    <row r="505" spans="2:8" s="7" customFormat="1" ht="15" customHeight="1">
      <c r="B505" s="11"/>
      <c r="D505" s="9"/>
      <c r="F505" s="33"/>
      <c r="G505" s="43"/>
      <c r="H505" s="44"/>
    </row>
    <row r="506" spans="2:8" s="7" customFormat="1" ht="15" customHeight="1">
      <c r="B506" s="11"/>
      <c r="D506" s="9"/>
      <c r="F506" s="33"/>
      <c r="G506" s="43"/>
      <c r="H506" s="44"/>
    </row>
    <row r="507" spans="2:8" s="7" customFormat="1" ht="15" customHeight="1">
      <c r="B507" s="11"/>
      <c r="D507" s="9"/>
      <c r="F507" s="33"/>
      <c r="G507" s="43"/>
      <c r="H507" s="44"/>
    </row>
    <row r="508" spans="2:8" s="7" customFormat="1" ht="15" customHeight="1">
      <c r="B508" s="11"/>
      <c r="D508" s="9"/>
      <c r="F508" s="33"/>
      <c r="G508" s="43"/>
      <c r="H508" s="44"/>
    </row>
    <row r="509" spans="2:8" s="7" customFormat="1" ht="15" customHeight="1">
      <c r="B509" s="11"/>
      <c r="D509" s="9"/>
      <c r="F509" s="33"/>
      <c r="G509" s="43"/>
      <c r="H509" s="44"/>
    </row>
    <row r="510" spans="2:8" s="7" customFormat="1" ht="15" customHeight="1">
      <c r="B510" s="11"/>
      <c r="D510" s="9"/>
      <c r="F510" s="33"/>
      <c r="G510" s="43"/>
      <c r="H510" s="44"/>
    </row>
    <row r="511" spans="2:8" s="7" customFormat="1" ht="15" customHeight="1">
      <c r="B511" s="11"/>
      <c r="D511" s="9"/>
      <c r="F511" s="33"/>
      <c r="G511" s="43"/>
      <c r="H511" s="44"/>
    </row>
    <row r="512" spans="2:8" s="7" customFormat="1" ht="15" customHeight="1">
      <c r="B512" s="11"/>
      <c r="D512" s="9"/>
      <c r="F512" s="33"/>
      <c r="G512" s="43"/>
      <c r="H512" s="44"/>
    </row>
    <row r="513" spans="2:8" s="7" customFormat="1" ht="15" customHeight="1">
      <c r="B513" s="11"/>
      <c r="D513" s="9"/>
      <c r="F513" s="33"/>
      <c r="G513" s="43"/>
      <c r="H513" s="44"/>
    </row>
    <row r="514" spans="2:8" s="7" customFormat="1" ht="15" customHeight="1">
      <c r="B514" s="11"/>
      <c r="D514" s="9"/>
      <c r="F514" s="33"/>
      <c r="G514" s="43"/>
      <c r="H514" s="44"/>
    </row>
  </sheetData>
  <sheetProtection/>
  <mergeCells count="47">
    <mergeCell ref="E12:F12"/>
    <mergeCell ref="E40:F40"/>
    <mergeCell ref="E53:F53"/>
    <mergeCell ref="E61:F61"/>
    <mergeCell ref="B2:F2"/>
    <mergeCell ref="B3:F3"/>
    <mergeCell ref="B5:F5"/>
    <mergeCell ref="B7:B8"/>
    <mergeCell ref="C7:D7"/>
    <mergeCell ref="C8:D8"/>
    <mergeCell ref="E7:F7"/>
    <mergeCell ref="B10:D10"/>
    <mergeCell ref="B11:D11"/>
    <mergeCell ref="C12:D12"/>
    <mergeCell ref="B38:D38"/>
    <mergeCell ref="B39:D39"/>
    <mergeCell ref="C40:D40"/>
    <mergeCell ref="B51:D51"/>
    <mergeCell ref="B52:D52"/>
    <mergeCell ref="C53:D53"/>
    <mergeCell ref="B59:D59"/>
    <mergeCell ref="B60:D60"/>
    <mergeCell ref="C61:D61"/>
    <mergeCell ref="B69:N69"/>
    <mergeCell ref="B70:N70"/>
    <mergeCell ref="C71:D71"/>
    <mergeCell ref="E71:F71"/>
    <mergeCell ref="G71:H71"/>
    <mergeCell ref="I71:J71"/>
    <mergeCell ref="K71:L71"/>
    <mergeCell ref="M71:N71"/>
    <mergeCell ref="B80:N80"/>
    <mergeCell ref="B81:N81"/>
    <mergeCell ref="C82:D82"/>
    <mergeCell ref="E82:F82"/>
    <mergeCell ref="G82:H82"/>
    <mergeCell ref="I82:J82"/>
    <mergeCell ref="K82:L82"/>
    <mergeCell ref="M82:N82"/>
    <mergeCell ref="B87:N87"/>
    <mergeCell ref="B88:N88"/>
    <mergeCell ref="C89:D89"/>
    <mergeCell ref="E89:F89"/>
    <mergeCell ref="G89:H89"/>
    <mergeCell ref="I89:J89"/>
    <mergeCell ref="K89:L89"/>
    <mergeCell ref="M89:N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2:R510"/>
  <sheetViews>
    <sheetView zoomScalePageLayoutView="0" workbookViewId="0" topLeftCell="A64">
      <selection activeCell="U68" sqref="U68"/>
    </sheetView>
  </sheetViews>
  <sheetFormatPr defaultColWidth="9.140625" defaultRowHeight="12.75"/>
  <cols>
    <col min="1" max="1" width="1.7109375" style="2" customWidth="1"/>
    <col min="2" max="2" width="28.7109375" style="13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30" customWidth="1"/>
    <col min="7" max="7" width="7.7109375" style="37" customWidth="1"/>
    <col min="8" max="8" width="7.7109375" style="38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263" t="s">
        <v>32</v>
      </c>
      <c r="C2" s="264"/>
      <c r="D2" s="264"/>
      <c r="E2" s="264"/>
      <c r="F2" s="265"/>
      <c r="G2" s="35"/>
      <c r="H2" s="36"/>
    </row>
    <row r="3" spans="2:8" ht="21" customHeight="1" thickBot="1">
      <c r="B3" s="266" t="s">
        <v>30</v>
      </c>
      <c r="C3" s="267"/>
      <c r="D3" s="267"/>
      <c r="E3" s="267"/>
      <c r="F3" s="268"/>
      <c r="G3" s="39"/>
      <c r="H3" s="40"/>
    </row>
    <row r="4" ht="9" customHeight="1" thickBot="1"/>
    <row r="5" spans="2:6" ht="21" customHeight="1" thickBot="1">
      <c r="B5" s="220" t="s">
        <v>197</v>
      </c>
      <c r="C5" s="218"/>
      <c r="D5" s="218"/>
      <c r="E5" s="218"/>
      <c r="F5" s="219"/>
    </row>
    <row r="6" ht="9" customHeight="1" thickBot="1"/>
    <row r="7" spans="2:4" ht="21" customHeight="1">
      <c r="B7" s="251" t="s">
        <v>31</v>
      </c>
      <c r="C7" s="221" t="s">
        <v>179</v>
      </c>
      <c r="D7" s="222"/>
    </row>
    <row r="8" spans="2:4" ht="21" customHeight="1" thickBot="1">
      <c r="B8" s="252"/>
      <c r="C8" s="223">
        <v>14</v>
      </c>
      <c r="D8" s="224"/>
    </row>
    <row r="9" ht="9" customHeight="1" thickBot="1"/>
    <row r="10" spans="2:8" s="7" customFormat="1" ht="21" customHeight="1">
      <c r="B10" s="221" t="s">
        <v>94</v>
      </c>
      <c r="C10" s="231"/>
      <c r="D10" s="222"/>
      <c r="E10" s="5"/>
      <c r="F10" s="32"/>
      <c r="G10" s="41"/>
      <c r="H10" s="42"/>
    </row>
    <row r="11" spans="2:8" s="7" customFormat="1" ht="21" customHeight="1" thickBot="1">
      <c r="B11" s="228" t="s">
        <v>95</v>
      </c>
      <c r="C11" s="229"/>
      <c r="D11" s="230"/>
      <c r="E11" s="5"/>
      <c r="F11" s="32"/>
      <c r="G11" s="41"/>
      <c r="H11" s="42"/>
    </row>
    <row r="12" spans="2:8" s="7" customFormat="1" ht="21" customHeight="1" thickBot="1">
      <c r="B12" s="104"/>
      <c r="C12" s="221" t="s">
        <v>179</v>
      </c>
      <c r="D12" s="222"/>
      <c r="E12" s="5"/>
      <c r="F12" s="32"/>
      <c r="G12" s="41"/>
      <c r="H12" s="42"/>
    </row>
    <row r="13" spans="2:8" s="7" customFormat="1" ht="28.5" customHeight="1">
      <c r="B13" s="28" t="s">
        <v>1</v>
      </c>
      <c r="C13" s="110">
        <v>6</v>
      </c>
      <c r="D13" s="27">
        <f>C13/C17</f>
        <v>0.42857142857142855</v>
      </c>
      <c r="F13" s="33"/>
      <c r="G13" s="43"/>
      <c r="H13" s="44"/>
    </row>
    <row r="14" spans="2:8" s="7" customFormat="1" ht="28.5" customHeight="1">
      <c r="B14" s="22" t="s">
        <v>2</v>
      </c>
      <c r="C14" s="107">
        <v>8</v>
      </c>
      <c r="D14" s="20">
        <f>C14/C17</f>
        <v>0.5714285714285714</v>
      </c>
      <c r="F14" s="33"/>
      <c r="G14" s="43"/>
      <c r="H14" s="44"/>
    </row>
    <row r="15" spans="2:8" s="7" customFormat="1" ht="28.5" customHeight="1">
      <c r="B15" s="22" t="s">
        <v>3</v>
      </c>
      <c r="C15" s="107">
        <v>0</v>
      </c>
      <c r="D15" s="20">
        <f>C15/C17</f>
        <v>0</v>
      </c>
      <c r="F15" s="33"/>
      <c r="G15" s="43"/>
      <c r="H15" s="44"/>
    </row>
    <row r="16" spans="2:8" s="7" customFormat="1" ht="28.5" customHeight="1" thickBot="1">
      <c r="B16" s="61" t="s">
        <v>90</v>
      </c>
      <c r="C16" s="108">
        <v>0</v>
      </c>
      <c r="D16" s="21">
        <f>C16/C17</f>
        <v>0</v>
      </c>
      <c r="F16" s="33"/>
      <c r="G16" s="43"/>
      <c r="H16" s="44"/>
    </row>
    <row r="17" spans="2:8" s="53" customFormat="1" ht="21" customHeight="1" thickBot="1" thickTop="1">
      <c r="B17" s="62" t="s">
        <v>4</v>
      </c>
      <c r="C17" s="109">
        <f>SUM(C13:C16)</f>
        <v>14</v>
      </c>
      <c r="D17" s="52">
        <f>SUM(D13:D16)</f>
        <v>1</v>
      </c>
      <c r="F17" s="55"/>
      <c r="G17" s="46"/>
      <c r="H17" s="56"/>
    </row>
    <row r="18" spans="2:8" s="53" customFormat="1" ht="21" customHeight="1">
      <c r="B18" s="28" t="s">
        <v>5</v>
      </c>
      <c r="C18" s="160">
        <v>14</v>
      </c>
      <c r="D18" s="96">
        <f>C18/C22</f>
        <v>1</v>
      </c>
      <c r="F18" s="55"/>
      <c r="G18" s="46"/>
      <c r="H18" s="56"/>
    </row>
    <row r="19" spans="2:8" s="53" customFormat="1" ht="21" customHeight="1">
      <c r="B19" s="22" t="s">
        <v>6</v>
      </c>
      <c r="C19" s="158">
        <v>0</v>
      </c>
      <c r="D19" s="98">
        <f>C19/C22</f>
        <v>0</v>
      </c>
      <c r="F19" s="55"/>
      <c r="G19" s="46"/>
      <c r="H19" s="56"/>
    </row>
    <row r="20" spans="2:8" s="53" customFormat="1" ht="21" customHeight="1">
      <c r="B20" s="22" t="s">
        <v>7</v>
      </c>
      <c r="C20" s="158">
        <v>0</v>
      </c>
      <c r="D20" s="98">
        <f>C20/C22</f>
        <v>0</v>
      </c>
      <c r="F20" s="55"/>
      <c r="G20" s="46"/>
      <c r="H20" s="56"/>
    </row>
    <row r="21" spans="2:8" s="53" customFormat="1" ht="21" customHeight="1" thickBot="1">
      <c r="B21" s="61" t="s">
        <v>90</v>
      </c>
      <c r="C21" s="159">
        <v>0</v>
      </c>
      <c r="D21" s="100">
        <f>C21/C22</f>
        <v>0</v>
      </c>
      <c r="F21" s="55"/>
      <c r="G21" s="46"/>
      <c r="H21" s="56"/>
    </row>
    <row r="22" spans="2:8" s="53" customFormat="1" ht="21" customHeight="1" thickBot="1" thickTop="1">
      <c r="B22" s="62" t="s">
        <v>4</v>
      </c>
      <c r="C22" s="109">
        <f>SUM(C18:C21)</f>
        <v>14</v>
      </c>
      <c r="D22" s="52">
        <f>SUM(D18:D21)</f>
        <v>1</v>
      </c>
      <c r="F22" s="55"/>
      <c r="G22" s="46"/>
      <c r="H22" s="56"/>
    </row>
    <row r="23" spans="2:8" s="53" customFormat="1" ht="21" customHeight="1">
      <c r="B23" s="22" t="s">
        <v>128</v>
      </c>
      <c r="C23" s="158">
        <v>2</v>
      </c>
      <c r="D23" s="98">
        <f>C23/C32</f>
        <v>0.14285714285714285</v>
      </c>
      <c r="F23" s="55"/>
      <c r="G23" s="46"/>
      <c r="H23" s="56"/>
    </row>
    <row r="24" spans="2:8" s="53" customFormat="1" ht="21" customHeight="1">
      <c r="B24" s="22" t="s">
        <v>129</v>
      </c>
      <c r="C24" s="158">
        <v>6</v>
      </c>
      <c r="D24" s="98">
        <f>C24/C32</f>
        <v>0.42857142857142855</v>
      </c>
      <c r="F24" s="55"/>
      <c r="G24" s="46"/>
      <c r="H24" s="56"/>
    </row>
    <row r="25" spans="2:8" s="53" customFormat="1" ht="21" customHeight="1">
      <c r="B25" s="22" t="s">
        <v>8</v>
      </c>
      <c r="C25" s="158">
        <v>0</v>
      </c>
      <c r="D25" s="98">
        <f>C25/C32</f>
        <v>0</v>
      </c>
      <c r="F25" s="55"/>
      <c r="G25" s="46"/>
      <c r="H25" s="56"/>
    </row>
    <row r="26" spans="2:8" s="53" customFormat="1" ht="21" customHeight="1">
      <c r="B26" s="22" t="s">
        <v>130</v>
      </c>
      <c r="C26" s="158">
        <v>1</v>
      </c>
      <c r="D26" s="98">
        <f>C26/C32</f>
        <v>0.07142857142857142</v>
      </c>
      <c r="F26" s="55"/>
      <c r="G26" s="46"/>
      <c r="H26" s="56"/>
    </row>
    <row r="27" spans="2:8" s="53" customFormat="1" ht="21" customHeight="1">
      <c r="B27" s="22" t="s">
        <v>131</v>
      </c>
      <c r="C27" s="158">
        <v>1</v>
      </c>
      <c r="D27" s="98">
        <f>C27/C32</f>
        <v>0.07142857142857142</v>
      </c>
      <c r="F27" s="55"/>
      <c r="G27" s="46"/>
      <c r="H27" s="56"/>
    </row>
    <row r="28" spans="2:8" s="53" customFormat="1" ht="21" customHeight="1">
      <c r="B28" s="22" t="s">
        <v>132</v>
      </c>
      <c r="C28" s="158">
        <v>0</v>
      </c>
      <c r="D28" s="98">
        <f>C28/C32</f>
        <v>0</v>
      </c>
      <c r="F28" s="55"/>
      <c r="G28" s="46"/>
      <c r="H28" s="56"/>
    </row>
    <row r="29" spans="2:8" s="53" customFormat="1" ht="21" customHeight="1">
      <c r="B29" s="22" t="s">
        <v>9</v>
      </c>
      <c r="C29" s="158">
        <v>0</v>
      </c>
      <c r="D29" s="98">
        <f>C29/C32</f>
        <v>0</v>
      </c>
      <c r="F29" s="55"/>
      <c r="G29" s="46"/>
      <c r="H29" s="56"/>
    </row>
    <row r="30" spans="2:8" s="53" customFormat="1" ht="21" customHeight="1">
      <c r="B30" s="22" t="s">
        <v>133</v>
      </c>
      <c r="C30" s="158">
        <v>4</v>
      </c>
      <c r="D30" s="98">
        <f>C30/C32</f>
        <v>0.2857142857142857</v>
      </c>
      <c r="F30" s="55"/>
      <c r="G30" s="46"/>
      <c r="H30" s="56"/>
    </row>
    <row r="31" spans="2:8" s="53" customFormat="1" ht="21" customHeight="1" thickBot="1">
      <c r="B31" s="61" t="s">
        <v>90</v>
      </c>
      <c r="C31" s="159">
        <v>0</v>
      </c>
      <c r="D31" s="100">
        <f>C31/C32</f>
        <v>0</v>
      </c>
      <c r="F31" s="55"/>
      <c r="G31" s="46"/>
      <c r="H31" s="56"/>
    </row>
    <row r="32" spans="2:8" s="53" customFormat="1" ht="21" customHeight="1" thickBot="1" thickTop="1">
      <c r="B32" s="175" t="s">
        <v>4</v>
      </c>
      <c r="C32" s="169">
        <f>SUM(C23:C31)</f>
        <v>14</v>
      </c>
      <c r="D32" s="168">
        <f>SUM(D23:D31)</f>
        <v>0.9999999999999999</v>
      </c>
      <c r="F32" s="55"/>
      <c r="G32" s="46"/>
      <c r="H32" s="56"/>
    </row>
    <row r="33" spans="2:8" s="53" customFormat="1" ht="21" customHeight="1">
      <c r="B33" s="28" t="s">
        <v>10</v>
      </c>
      <c r="C33" s="160">
        <v>7</v>
      </c>
      <c r="D33" s="96">
        <f>C33/C36</f>
        <v>0.5</v>
      </c>
      <c r="F33" s="55"/>
      <c r="G33" s="46"/>
      <c r="H33" s="56"/>
    </row>
    <row r="34" spans="2:8" s="53" customFormat="1" ht="21" customHeight="1">
      <c r="B34" s="22" t="s">
        <v>11</v>
      </c>
      <c r="C34" s="158">
        <v>3</v>
      </c>
      <c r="D34" s="98">
        <f>C34/C36</f>
        <v>0.21428571428571427</v>
      </c>
      <c r="F34" s="55"/>
      <c r="G34" s="46"/>
      <c r="H34" s="56"/>
    </row>
    <row r="35" spans="2:8" s="53" customFormat="1" ht="21" customHeight="1" thickBot="1">
      <c r="B35" s="61" t="s">
        <v>90</v>
      </c>
      <c r="C35" s="159">
        <v>4</v>
      </c>
      <c r="D35" s="100">
        <f>C35/C36</f>
        <v>0.2857142857142857</v>
      </c>
      <c r="F35" s="55"/>
      <c r="G35" s="46"/>
      <c r="H35" s="56"/>
    </row>
    <row r="36" spans="2:8" s="53" customFormat="1" ht="21" customHeight="1" thickBot="1" thickTop="1">
      <c r="B36" s="62" t="s">
        <v>4</v>
      </c>
      <c r="C36" s="109">
        <f>SUM(C33:C35)</f>
        <v>14</v>
      </c>
      <c r="D36" s="52">
        <f>SUM(D33:D35)</f>
        <v>1</v>
      </c>
      <c r="F36" s="55"/>
      <c r="G36" s="46"/>
      <c r="H36" s="56"/>
    </row>
    <row r="37" spans="2:8" s="7" customFormat="1" ht="15" customHeight="1" thickBot="1">
      <c r="B37" s="11"/>
      <c r="D37" s="9"/>
      <c r="F37" s="33"/>
      <c r="G37" s="43"/>
      <c r="H37" s="44"/>
    </row>
    <row r="38" spans="2:8" s="7" customFormat="1" ht="21" customHeight="1">
      <c r="B38" s="221" t="s">
        <v>96</v>
      </c>
      <c r="C38" s="231"/>
      <c r="D38" s="222"/>
      <c r="F38" s="33"/>
      <c r="G38" s="43"/>
      <c r="H38" s="44"/>
    </row>
    <row r="39" spans="2:8" s="7" customFormat="1" ht="21" customHeight="1" thickBot="1">
      <c r="B39" s="235" t="s">
        <v>92</v>
      </c>
      <c r="C39" s="236"/>
      <c r="D39" s="237"/>
      <c r="F39" s="33"/>
      <c r="G39" s="43"/>
      <c r="H39" s="44"/>
    </row>
    <row r="40" spans="2:8" s="7" customFormat="1" ht="21" customHeight="1" thickBot="1">
      <c r="B40" s="150"/>
      <c r="C40" s="221" t="s">
        <v>179</v>
      </c>
      <c r="D40" s="222"/>
      <c r="F40" s="33"/>
      <c r="G40" s="43"/>
      <c r="H40" s="44"/>
    </row>
    <row r="41" spans="2:8" s="7" customFormat="1" ht="28.5" customHeight="1">
      <c r="B41" s="28" t="s">
        <v>198</v>
      </c>
      <c r="C41" s="110">
        <v>4</v>
      </c>
      <c r="D41" s="27">
        <f>C41/$C$45</f>
        <v>0.25</v>
      </c>
      <c r="F41" s="33"/>
      <c r="G41" s="43"/>
      <c r="H41" s="44"/>
    </row>
    <row r="42" spans="2:8" s="7" customFormat="1" ht="28.5" customHeight="1">
      <c r="B42" s="22" t="s">
        <v>199</v>
      </c>
      <c r="C42" s="107">
        <v>5</v>
      </c>
      <c r="D42" s="20">
        <f>C42/$C$45</f>
        <v>0.3125</v>
      </c>
      <c r="F42" s="33"/>
      <c r="G42" s="43"/>
      <c r="H42" s="44"/>
    </row>
    <row r="43" spans="2:8" s="7" customFormat="1" ht="28.5" customHeight="1">
      <c r="B43" s="22" t="s">
        <v>200</v>
      </c>
      <c r="C43" s="107">
        <v>7</v>
      </c>
      <c r="D43" s="20">
        <f>C43/$C$45</f>
        <v>0.4375</v>
      </c>
      <c r="F43" s="33"/>
      <c r="G43" s="43"/>
      <c r="H43" s="44"/>
    </row>
    <row r="44" spans="2:8" s="7" customFormat="1" ht="28.5" customHeight="1" thickBot="1">
      <c r="B44" s="61" t="s">
        <v>39</v>
      </c>
      <c r="C44" s="108">
        <v>0</v>
      </c>
      <c r="D44" s="21">
        <f>C44/$C$45</f>
        <v>0</v>
      </c>
      <c r="F44" s="33"/>
      <c r="G44" s="43"/>
      <c r="H44" s="44"/>
    </row>
    <row r="45" spans="2:8" s="53" customFormat="1" ht="21" customHeight="1" thickBot="1" thickTop="1">
      <c r="B45" s="62" t="s">
        <v>4</v>
      </c>
      <c r="C45" s="109">
        <f>SUM(C41:C44)</f>
        <v>16</v>
      </c>
      <c r="D45" s="52">
        <f>SUM(D41:D44)</f>
        <v>1</v>
      </c>
      <c r="F45" s="55"/>
      <c r="G45" s="46"/>
      <c r="H45" s="56"/>
    </row>
    <row r="46" spans="2:8" s="7" customFormat="1" ht="15" customHeight="1" thickBot="1">
      <c r="B46" s="11"/>
      <c r="D46" s="9"/>
      <c r="F46" s="33"/>
      <c r="G46" s="43"/>
      <c r="H46" s="44"/>
    </row>
    <row r="47" spans="2:8" s="7" customFormat="1" ht="21" customHeight="1">
      <c r="B47" s="221" t="s">
        <v>146</v>
      </c>
      <c r="C47" s="231"/>
      <c r="D47" s="222"/>
      <c r="F47" s="33"/>
      <c r="G47" s="43"/>
      <c r="H47" s="44"/>
    </row>
    <row r="48" spans="2:8" s="7" customFormat="1" ht="21" customHeight="1" thickBot="1">
      <c r="B48" s="228" t="s">
        <v>51</v>
      </c>
      <c r="C48" s="282"/>
      <c r="D48" s="283"/>
      <c r="F48" s="33"/>
      <c r="G48" s="43"/>
      <c r="H48" s="44"/>
    </row>
    <row r="49" spans="2:8" s="7" customFormat="1" ht="21" customHeight="1" thickBot="1">
      <c r="B49" s="176"/>
      <c r="C49" s="221" t="s">
        <v>179</v>
      </c>
      <c r="D49" s="222"/>
      <c r="F49" s="33"/>
      <c r="G49" s="43"/>
      <c r="H49" s="44"/>
    </row>
    <row r="50" spans="2:8" s="7" customFormat="1" ht="28.5" customHeight="1">
      <c r="B50" s="22" t="s">
        <v>15</v>
      </c>
      <c r="C50" s="110">
        <v>9</v>
      </c>
      <c r="D50" s="27">
        <f>C50/$C$53</f>
        <v>0.6428571428571429</v>
      </c>
      <c r="F50" s="33"/>
      <c r="G50" s="43"/>
      <c r="H50" s="44"/>
    </row>
    <row r="51" spans="2:8" s="7" customFormat="1" ht="28.5" customHeight="1">
      <c r="B51" s="22" t="s">
        <v>16</v>
      </c>
      <c r="C51" s="107">
        <v>5</v>
      </c>
      <c r="D51" s="20">
        <f>C51/$C$53</f>
        <v>0.35714285714285715</v>
      </c>
      <c r="F51" s="33"/>
      <c r="G51" s="43"/>
      <c r="H51" s="44"/>
    </row>
    <row r="52" spans="2:8" s="7" customFormat="1" ht="28.5" customHeight="1" thickBot="1">
      <c r="B52" s="61" t="s">
        <v>90</v>
      </c>
      <c r="C52" s="108">
        <v>0</v>
      </c>
      <c r="D52" s="21">
        <f>C52/$C$53</f>
        <v>0</v>
      </c>
      <c r="F52" s="33"/>
      <c r="G52" s="43"/>
      <c r="H52" s="44"/>
    </row>
    <row r="53" spans="2:8" s="53" customFormat="1" ht="21" customHeight="1" thickBot="1" thickTop="1">
      <c r="B53" s="62" t="s">
        <v>4</v>
      </c>
      <c r="C53" s="109">
        <f>SUM(C50:C52)</f>
        <v>14</v>
      </c>
      <c r="D53" s="52">
        <f>SUM(D50:D52)</f>
        <v>1</v>
      </c>
      <c r="F53" s="55"/>
      <c r="G53" s="46"/>
      <c r="H53" s="56"/>
    </row>
    <row r="54" spans="2:8" s="7" customFormat="1" ht="15" customHeight="1" thickBot="1">
      <c r="B54" s="11"/>
      <c r="D54" s="9"/>
      <c r="F54" s="33"/>
      <c r="G54" s="43"/>
      <c r="H54" s="44"/>
    </row>
    <row r="55" spans="2:8" s="7" customFormat="1" ht="21" customHeight="1">
      <c r="B55" s="221" t="s">
        <v>147</v>
      </c>
      <c r="C55" s="231"/>
      <c r="D55" s="222"/>
      <c r="F55" s="33"/>
      <c r="G55" s="43"/>
      <c r="H55" s="44"/>
    </row>
    <row r="56" spans="2:8" s="7" customFormat="1" ht="21" customHeight="1" thickBot="1">
      <c r="B56" s="272" t="s">
        <v>148</v>
      </c>
      <c r="C56" s="280"/>
      <c r="D56" s="281"/>
      <c r="F56" s="33"/>
      <c r="G56" s="43"/>
      <c r="H56" s="44"/>
    </row>
    <row r="57" spans="2:8" s="7" customFormat="1" ht="21" customHeight="1" thickBot="1">
      <c r="B57" s="150"/>
      <c r="C57" s="221" t="s">
        <v>179</v>
      </c>
      <c r="D57" s="222"/>
      <c r="F57" s="33"/>
      <c r="G57" s="43"/>
      <c r="H57" s="44"/>
    </row>
    <row r="58" spans="2:8" s="7" customFormat="1" ht="28.5" customHeight="1">
      <c r="B58" s="28" t="s">
        <v>18</v>
      </c>
      <c r="C58" s="110">
        <v>2</v>
      </c>
      <c r="D58" s="27">
        <f>C58/$C$63</f>
        <v>0.14285714285714285</v>
      </c>
      <c r="F58" s="33"/>
      <c r="G58" s="43"/>
      <c r="H58" s="44"/>
    </row>
    <row r="59" spans="2:8" s="7" customFormat="1" ht="28.5" customHeight="1">
      <c r="B59" s="22" t="s">
        <v>19</v>
      </c>
      <c r="C59" s="107">
        <v>0</v>
      </c>
      <c r="D59" s="20">
        <f>C59/$C$63</f>
        <v>0</v>
      </c>
      <c r="F59" s="33"/>
      <c r="G59" s="43"/>
      <c r="H59" s="44"/>
    </row>
    <row r="60" spans="2:8" s="7" customFormat="1" ht="28.5" customHeight="1">
      <c r="B60" s="22" t="s">
        <v>110</v>
      </c>
      <c r="C60" s="107">
        <v>3</v>
      </c>
      <c r="D60" s="20">
        <f>C60/$C$63</f>
        <v>0.21428571428571427</v>
      </c>
      <c r="F60" s="33"/>
      <c r="G60" s="43"/>
      <c r="H60" s="44"/>
    </row>
    <row r="61" spans="2:8" s="7" customFormat="1" ht="28.5" customHeight="1">
      <c r="B61" s="22" t="s">
        <v>21</v>
      </c>
      <c r="C61" s="107">
        <v>7</v>
      </c>
      <c r="D61" s="20">
        <f>C61/$C$63</f>
        <v>0.5</v>
      </c>
      <c r="F61" s="33"/>
      <c r="G61" s="43"/>
      <c r="H61" s="44"/>
    </row>
    <row r="62" spans="2:8" s="7" customFormat="1" ht="28.5" customHeight="1" thickBot="1">
      <c r="B62" s="61" t="s">
        <v>90</v>
      </c>
      <c r="C62" s="108">
        <v>2</v>
      </c>
      <c r="D62" s="21">
        <f>C62/$C$63</f>
        <v>0.14285714285714285</v>
      </c>
      <c r="F62" s="33"/>
      <c r="G62" s="43"/>
      <c r="H62" s="44"/>
    </row>
    <row r="63" spans="2:8" s="53" customFormat="1" ht="21" customHeight="1" thickBot="1" thickTop="1">
      <c r="B63" s="62" t="s">
        <v>4</v>
      </c>
      <c r="C63" s="109">
        <f>SUM(C58:C62)</f>
        <v>14</v>
      </c>
      <c r="D63" s="52">
        <f>SUM(D58:D62)</f>
        <v>1</v>
      </c>
      <c r="F63" s="55"/>
      <c r="G63" s="46"/>
      <c r="H63" s="56"/>
    </row>
    <row r="64" spans="2:8" s="7" customFormat="1" ht="15" customHeight="1" thickBot="1">
      <c r="B64" s="11"/>
      <c r="D64" s="9"/>
      <c r="F64" s="33"/>
      <c r="G64" s="43"/>
      <c r="H64" s="44"/>
    </row>
    <row r="65" spans="2:14" s="7" customFormat="1" ht="21" customHeight="1">
      <c r="B65" s="221" t="s">
        <v>100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22"/>
    </row>
    <row r="66" spans="2:14" s="7" customFormat="1" ht="21" customHeight="1" thickBot="1">
      <c r="B66" s="228" t="s">
        <v>101</v>
      </c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30"/>
    </row>
    <row r="67" spans="2:14" s="7" customFormat="1" ht="21" customHeight="1" thickBot="1">
      <c r="B67" s="173"/>
      <c r="C67" s="275" t="s">
        <v>18</v>
      </c>
      <c r="D67" s="276"/>
      <c r="E67" s="277" t="s">
        <v>19</v>
      </c>
      <c r="F67" s="277"/>
      <c r="G67" s="275" t="s">
        <v>20</v>
      </c>
      <c r="H67" s="276"/>
      <c r="I67" s="277" t="s">
        <v>21</v>
      </c>
      <c r="J67" s="277"/>
      <c r="K67" s="275" t="s">
        <v>90</v>
      </c>
      <c r="L67" s="276"/>
      <c r="M67" s="278" t="s">
        <v>4</v>
      </c>
      <c r="N67" s="279"/>
    </row>
    <row r="68" spans="2:18" s="7" customFormat="1" ht="28.5" customHeight="1">
      <c r="B68" s="22" t="s">
        <v>27</v>
      </c>
      <c r="C68" s="144">
        <v>1</v>
      </c>
      <c r="D68" s="141">
        <f aca="true" t="shared" si="0" ref="D68:D74">C68/M68</f>
        <v>0.07142857142857142</v>
      </c>
      <c r="E68" s="57">
        <v>2</v>
      </c>
      <c r="F68" s="15">
        <f aca="true" t="shared" si="1" ref="F68:F74">E68/M68</f>
        <v>0.14285714285714285</v>
      </c>
      <c r="G68" s="144">
        <v>5</v>
      </c>
      <c r="H68" s="141">
        <f aca="true" t="shared" si="2" ref="H68:H74">G68/M68</f>
        <v>0.35714285714285715</v>
      </c>
      <c r="I68" s="57">
        <v>5</v>
      </c>
      <c r="J68" s="15">
        <f aca="true" t="shared" si="3" ref="J68:J74">I68/M68</f>
        <v>0.35714285714285715</v>
      </c>
      <c r="K68" s="140">
        <v>1</v>
      </c>
      <c r="L68" s="141">
        <f aca="true" t="shared" si="4" ref="L68:L74">K68/M68</f>
        <v>0.07142857142857142</v>
      </c>
      <c r="M68" s="71">
        <f aca="true" t="shared" si="5" ref="M68:M74">I68+G68+E68+C68+K68</f>
        <v>14</v>
      </c>
      <c r="N68" s="48">
        <f aca="true" t="shared" si="6" ref="N68:N74">D68+F68+H68+J68+L68</f>
        <v>1</v>
      </c>
      <c r="O68" s="14"/>
      <c r="P68" s="14"/>
      <c r="Q68" s="14"/>
      <c r="R68" s="12"/>
    </row>
    <row r="69" spans="2:18" s="7" customFormat="1" ht="28.5" customHeight="1">
      <c r="B69" s="22" t="s">
        <v>22</v>
      </c>
      <c r="C69" s="144">
        <v>0</v>
      </c>
      <c r="D69" s="141">
        <f t="shared" si="0"/>
        <v>0</v>
      </c>
      <c r="E69" s="57">
        <v>0</v>
      </c>
      <c r="F69" s="15">
        <f t="shared" si="1"/>
        <v>0</v>
      </c>
      <c r="G69" s="144">
        <v>3</v>
      </c>
      <c r="H69" s="141">
        <f t="shared" si="2"/>
        <v>0.21428571428571427</v>
      </c>
      <c r="I69" s="57">
        <v>10</v>
      </c>
      <c r="J69" s="15">
        <f t="shared" si="3"/>
        <v>0.7142857142857143</v>
      </c>
      <c r="K69" s="140">
        <v>1</v>
      </c>
      <c r="L69" s="141">
        <f t="shared" si="4"/>
        <v>0.07142857142857142</v>
      </c>
      <c r="M69" s="71">
        <f t="shared" si="5"/>
        <v>14</v>
      </c>
      <c r="N69" s="48">
        <f t="shared" si="6"/>
        <v>1</v>
      </c>
      <c r="O69" s="14"/>
      <c r="P69" s="14"/>
      <c r="Q69" s="14"/>
      <c r="R69" s="12"/>
    </row>
    <row r="70" spans="2:18" s="7" customFormat="1" ht="28.5" customHeight="1">
      <c r="B70" s="22" t="s">
        <v>23</v>
      </c>
      <c r="C70" s="144">
        <v>0</v>
      </c>
      <c r="D70" s="141">
        <f t="shared" si="0"/>
        <v>0</v>
      </c>
      <c r="E70" s="57">
        <v>0</v>
      </c>
      <c r="F70" s="15">
        <f t="shared" si="1"/>
        <v>0</v>
      </c>
      <c r="G70" s="144">
        <v>2</v>
      </c>
      <c r="H70" s="141">
        <f t="shared" si="2"/>
        <v>0.14285714285714285</v>
      </c>
      <c r="I70" s="57">
        <v>11</v>
      </c>
      <c r="J70" s="15">
        <f t="shared" si="3"/>
        <v>0.7857142857142857</v>
      </c>
      <c r="K70" s="140">
        <v>1</v>
      </c>
      <c r="L70" s="141">
        <f t="shared" si="4"/>
        <v>0.07142857142857142</v>
      </c>
      <c r="M70" s="71">
        <f t="shared" si="5"/>
        <v>14</v>
      </c>
      <c r="N70" s="48">
        <f t="shared" si="6"/>
        <v>1</v>
      </c>
      <c r="O70" s="14"/>
      <c r="P70" s="14"/>
      <c r="Q70" s="14"/>
      <c r="R70" s="12"/>
    </row>
    <row r="71" spans="2:18" s="7" customFormat="1" ht="28.5" customHeight="1">
      <c r="B71" s="22" t="s">
        <v>114</v>
      </c>
      <c r="C71" s="144">
        <v>0</v>
      </c>
      <c r="D71" s="141">
        <f t="shared" si="0"/>
        <v>0</v>
      </c>
      <c r="E71" s="57">
        <v>0</v>
      </c>
      <c r="F71" s="15">
        <f t="shared" si="1"/>
        <v>0</v>
      </c>
      <c r="G71" s="144">
        <v>1</v>
      </c>
      <c r="H71" s="141">
        <f t="shared" si="2"/>
        <v>0.07142857142857142</v>
      </c>
      <c r="I71" s="57">
        <v>12</v>
      </c>
      <c r="J71" s="15">
        <f t="shared" si="3"/>
        <v>0.8571428571428571</v>
      </c>
      <c r="K71" s="140">
        <v>1</v>
      </c>
      <c r="L71" s="141">
        <f t="shared" si="4"/>
        <v>0.07142857142857142</v>
      </c>
      <c r="M71" s="71">
        <f t="shared" si="5"/>
        <v>14</v>
      </c>
      <c r="N71" s="48">
        <f t="shared" si="6"/>
        <v>0.9999999999999999</v>
      </c>
      <c r="O71" s="14"/>
      <c r="P71" s="14"/>
      <c r="Q71" s="14"/>
      <c r="R71" s="12"/>
    </row>
    <row r="72" spans="2:18" s="7" customFormat="1" ht="28.5" customHeight="1">
      <c r="B72" s="22" t="s">
        <v>115</v>
      </c>
      <c r="C72" s="144">
        <v>0</v>
      </c>
      <c r="D72" s="141">
        <f t="shared" si="0"/>
        <v>0</v>
      </c>
      <c r="E72" s="57">
        <v>0</v>
      </c>
      <c r="F72" s="15">
        <f t="shared" si="1"/>
        <v>0</v>
      </c>
      <c r="G72" s="144">
        <v>2</v>
      </c>
      <c r="H72" s="141">
        <f t="shared" si="2"/>
        <v>0.14285714285714285</v>
      </c>
      <c r="I72" s="57">
        <v>11</v>
      </c>
      <c r="J72" s="15">
        <f t="shared" si="3"/>
        <v>0.7857142857142857</v>
      </c>
      <c r="K72" s="140">
        <v>1</v>
      </c>
      <c r="L72" s="141">
        <f t="shared" si="4"/>
        <v>0.07142857142857142</v>
      </c>
      <c r="M72" s="71">
        <f t="shared" si="5"/>
        <v>14</v>
      </c>
      <c r="N72" s="48">
        <f t="shared" si="6"/>
        <v>1</v>
      </c>
      <c r="O72" s="14"/>
      <c r="P72" s="14"/>
      <c r="Q72" s="14"/>
      <c r="R72" s="12"/>
    </row>
    <row r="73" spans="2:18" s="7" customFormat="1" ht="28.5" customHeight="1">
      <c r="B73" s="22" t="s">
        <v>116</v>
      </c>
      <c r="C73" s="144">
        <v>0</v>
      </c>
      <c r="D73" s="141">
        <f t="shared" si="0"/>
        <v>0</v>
      </c>
      <c r="E73" s="57">
        <v>1</v>
      </c>
      <c r="F73" s="15">
        <f t="shared" si="1"/>
        <v>0.07142857142857142</v>
      </c>
      <c r="G73" s="144">
        <v>2</v>
      </c>
      <c r="H73" s="141">
        <f t="shared" si="2"/>
        <v>0.14285714285714285</v>
      </c>
      <c r="I73" s="57">
        <v>10</v>
      </c>
      <c r="J73" s="15">
        <f t="shared" si="3"/>
        <v>0.7142857142857143</v>
      </c>
      <c r="K73" s="140">
        <v>1</v>
      </c>
      <c r="L73" s="141">
        <f t="shared" si="4"/>
        <v>0.07142857142857142</v>
      </c>
      <c r="M73" s="71">
        <f t="shared" si="5"/>
        <v>14</v>
      </c>
      <c r="N73" s="48">
        <f t="shared" si="6"/>
        <v>1</v>
      </c>
      <c r="O73" s="14"/>
      <c r="P73" s="14"/>
      <c r="Q73" s="14"/>
      <c r="R73" s="12"/>
    </row>
    <row r="74" spans="2:18" s="7" customFormat="1" ht="28.5" customHeight="1" thickBot="1">
      <c r="B74" s="114" t="s">
        <v>41</v>
      </c>
      <c r="C74" s="145">
        <v>0</v>
      </c>
      <c r="D74" s="143">
        <f t="shared" si="0"/>
        <v>0</v>
      </c>
      <c r="E74" s="85">
        <v>0</v>
      </c>
      <c r="F74" s="81">
        <f t="shared" si="1"/>
        <v>0</v>
      </c>
      <c r="G74" s="145">
        <v>4</v>
      </c>
      <c r="H74" s="143">
        <f t="shared" si="2"/>
        <v>0.2857142857142857</v>
      </c>
      <c r="I74" s="85">
        <v>9</v>
      </c>
      <c r="J74" s="81">
        <f t="shared" si="3"/>
        <v>0.6428571428571429</v>
      </c>
      <c r="K74" s="142">
        <v>1</v>
      </c>
      <c r="L74" s="143">
        <f t="shared" si="4"/>
        <v>0.07142857142857142</v>
      </c>
      <c r="M74" s="73">
        <f t="shared" si="5"/>
        <v>14</v>
      </c>
      <c r="N74" s="49">
        <f t="shared" si="6"/>
        <v>1</v>
      </c>
      <c r="O74" s="14"/>
      <c r="P74" s="14"/>
      <c r="Q74" s="14"/>
      <c r="R74" s="12"/>
    </row>
    <row r="75" spans="2:10" s="7" customFormat="1" ht="18" customHeight="1" thickBot="1">
      <c r="B75" s="34"/>
      <c r="C75" s="16"/>
      <c r="D75" s="15"/>
      <c r="E75" s="16"/>
      <c r="F75" s="15"/>
      <c r="G75" s="72"/>
      <c r="H75" s="82"/>
      <c r="I75" s="14"/>
      <c r="J75" s="14"/>
    </row>
    <row r="76" spans="2:14" s="7" customFormat="1" ht="21" customHeight="1">
      <c r="B76" s="221" t="s">
        <v>14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22"/>
    </row>
    <row r="77" spans="2:14" s="7" customFormat="1" ht="21" customHeight="1" thickBot="1">
      <c r="B77" s="228" t="s">
        <v>103</v>
      </c>
      <c r="C77" s="253"/>
      <c r="D77" s="253"/>
      <c r="E77" s="229"/>
      <c r="F77" s="229"/>
      <c r="G77" s="253"/>
      <c r="H77" s="253"/>
      <c r="I77" s="229"/>
      <c r="J77" s="229"/>
      <c r="K77" s="253"/>
      <c r="L77" s="253"/>
      <c r="M77" s="229"/>
      <c r="N77" s="230"/>
    </row>
    <row r="78" spans="2:14" s="7" customFormat="1" ht="21" customHeight="1" thickBot="1">
      <c r="B78" s="173"/>
      <c r="C78" s="275" t="s">
        <v>18</v>
      </c>
      <c r="D78" s="276"/>
      <c r="E78" s="277" t="s">
        <v>19</v>
      </c>
      <c r="F78" s="277"/>
      <c r="G78" s="275" t="s">
        <v>20</v>
      </c>
      <c r="H78" s="276"/>
      <c r="I78" s="277" t="s">
        <v>21</v>
      </c>
      <c r="J78" s="277"/>
      <c r="K78" s="275" t="s">
        <v>90</v>
      </c>
      <c r="L78" s="276"/>
      <c r="M78" s="278" t="s">
        <v>4</v>
      </c>
      <c r="N78" s="279"/>
    </row>
    <row r="79" spans="2:18" s="7" customFormat="1" ht="28.5" customHeight="1">
      <c r="B79" s="22" t="s">
        <v>25</v>
      </c>
      <c r="C79" s="144">
        <v>0</v>
      </c>
      <c r="D79" s="141">
        <f>C79/M79</f>
        <v>0</v>
      </c>
      <c r="E79" s="57">
        <v>0</v>
      </c>
      <c r="F79" s="15">
        <f>E79/M79</f>
        <v>0</v>
      </c>
      <c r="G79" s="144">
        <v>1</v>
      </c>
      <c r="H79" s="141">
        <f>G79/M79</f>
        <v>0.07142857142857142</v>
      </c>
      <c r="I79" s="57">
        <v>12</v>
      </c>
      <c r="J79" s="15">
        <f>I79/M79</f>
        <v>0.8571428571428571</v>
      </c>
      <c r="K79" s="174">
        <v>1</v>
      </c>
      <c r="L79" s="141">
        <f>K79/M79</f>
        <v>0.07142857142857142</v>
      </c>
      <c r="M79" s="126">
        <f>I79+G79+E79+C79+K79</f>
        <v>14</v>
      </c>
      <c r="N79" s="48">
        <f>D79+F79+H79+J79+L79</f>
        <v>0.9999999999999999</v>
      </c>
      <c r="O79" s="13"/>
      <c r="P79" s="13"/>
      <c r="Q79" s="13"/>
      <c r="R79" s="12"/>
    </row>
    <row r="80" spans="2:18" s="7" customFormat="1" ht="28.5" customHeight="1">
      <c r="B80" s="22" t="s">
        <v>118</v>
      </c>
      <c r="C80" s="144">
        <v>0</v>
      </c>
      <c r="D80" s="141">
        <f>C80/M80</f>
        <v>0</v>
      </c>
      <c r="E80" s="57">
        <v>0</v>
      </c>
      <c r="F80" s="15">
        <f>E80/M80</f>
        <v>0</v>
      </c>
      <c r="G80" s="144">
        <v>2</v>
      </c>
      <c r="H80" s="141">
        <f>G80/M80</f>
        <v>0.14285714285714285</v>
      </c>
      <c r="I80" s="57">
        <v>11</v>
      </c>
      <c r="J80" s="15">
        <f>I80/M80</f>
        <v>0.7857142857142857</v>
      </c>
      <c r="K80" s="140">
        <v>1</v>
      </c>
      <c r="L80" s="141">
        <f>K80/M80</f>
        <v>0.07142857142857142</v>
      </c>
      <c r="M80" s="71">
        <f>I80+G80+E80+C80+K80</f>
        <v>14</v>
      </c>
      <c r="N80" s="48">
        <f>D80+F80+H80+J80+L80</f>
        <v>1</v>
      </c>
      <c r="O80" s="13"/>
      <c r="P80" s="13"/>
      <c r="Q80" s="13"/>
      <c r="R80" s="12"/>
    </row>
    <row r="81" spans="2:18" s="7" customFormat="1" ht="28.5" customHeight="1" thickBot="1">
      <c r="B81" s="114" t="s">
        <v>43</v>
      </c>
      <c r="C81" s="145">
        <v>0</v>
      </c>
      <c r="D81" s="143">
        <f>C81/M81</f>
        <v>0</v>
      </c>
      <c r="E81" s="85">
        <v>0</v>
      </c>
      <c r="F81" s="81">
        <f>E81/M81</f>
        <v>0</v>
      </c>
      <c r="G81" s="145">
        <v>1</v>
      </c>
      <c r="H81" s="143">
        <f>G81/M81</f>
        <v>0.07142857142857142</v>
      </c>
      <c r="I81" s="85">
        <v>12</v>
      </c>
      <c r="J81" s="81">
        <f>I81/M81</f>
        <v>0.8571428571428571</v>
      </c>
      <c r="K81" s="142">
        <v>1</v>
      </c>
      <c r="L81" s="143">
        <f>K81/M81</f>
        <v>0.07142857142857142</v>
      </c>
      <c r="M81" s="73">
        <f>I81+G81+E81+C81+K81</f>
        <v>14</v>
      </c>
      <c r="N81" s="49">
        <f>D81+F81+H81+J81+L81</f>
        <v>0.9999999999999999</v>
      </c>
      <c r="O81" s="13"/>
      <c r="P81" s="13"/>
      <c r="Q81" s="13"/>
      <c r="R81" s="12"/>
    </row>
    <row r="82" spans="2:10" s="7" customFormat="1" ht="15" customHeight="1" thickBot="1">
      <c r="B82" s="11"/>
      <c r="D82" s="9"/>
      <c r="F82" s="33"/>
      <c r="G82" s="43"/>
      <c r="H82" s="44"/>
      <c r="I82" s="12"/>
      <c r="J82" s="12"/>
    </row>
    <row r="83" spans="2:14" s="7" customFormat="1" ht="21" customHeight="1">
      <c r="B83" s="221" t="s">
        <v>17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22"/>
    </row>
    <row r="84" spans="2:14" s="7" customFormat="1" ht="21" customHeight="1" thickBot="1">
      <c r="B84" s="228" t="s">
        <v>52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30"/>
    </row>
    <row r="85" spans="2:14" s="7" customFormat="1" ht="21" customHeight="1" thickBot="1">
      <c r="B85" s="173"/>
      <c r="C85" s="275" t="s">
        <v>18</v>
      </c>
      <c r="D85" s="276"/>
      <c r="E85" s="277" t="s">
        <v>19</v>
      </c>
      <c r="F85" s="277"/>
      <c r="G85" s="275" t="s">
        <v>20</v>
      </c>
      <c r="H85" s="276"/>
      <c r="I85" s="277" t="s">
        <v>21</v>
      </c>
      <c r="J85" s="277"/>
      <c r="K85" s="275" t="s">
        <v>90</v>
      </c>
      <c r="L85" s="276"/>
      <c r="M85" s="278" t="s">
        <v>4</v>
      </c>
      <c r="N85" s="279"/>
    </row>
    <row r="86" spans="2:14" s="7" customFormat="1" ht="28.5" customHeight="1" thickBot="1">
      <c r="B86" s="114" t="s">
        <v>29</v>
      </c>
      <c r="C86" s="137">
        <v>0</v>
      </c>
      <c r="D86" s="101">
        <f>C86/M86</f>
        <v>0</v>
      </c>
      <c r="E86" s="59">
        <v>0</v>
      </c>
      <c r="F86" s="45">
        <f>E86/M86</f>
        <v>0</v>
      </c>
      <c r="G86" s="137">
        <v>1</v>
      </c>
      <c r="H86" s="101">
        <f>G86/M86</f>
        <v>0.07142857142857142</v>
      </c>
      <c r="I86" s="59">
        <v>12</v>
      </c>
      <c r="J86" s="45">
        <f>I86/M86</f>
        <v>0.8571428571428571</v>
      </c>
      <c r="K86" s="138">
        <v>1</v>
      </c>
      <c r="L86" s="101">
        <f>K86/M86</f>
        <v>0.07142857142857142</v>
      </c>
      <c r="M86" s="74">
        <f>C86+E86+G86+I86+K86</f>
        <v>14</v>
      </c>
      <c r="N86" s="47">
        <f>D86+F86+H86+J86+L86</f>
        <v>0.9999999999999999</v>
      </c>
    </row>
    <row r="87" spans="2:8" s="7" customFormat="1" ht="15" customHeight="1">
      <c r="B87" s="11"/>
      <c r="D87" s="9"/>
      <c r="F87" s="33"/>
      <c r="G87" s="43"/>
      <c r="H87" s="44"/>
    </row>
    <row r="88" spans="2:8" s="7" customFormat="1" ht="15" customHeight="1">
      <c r="B88" s="11"/>
      <c r="D88" s="9"/>
      <c r="F88" s="33"/>
      <c r="G88" s="43"/>
      <c r="H88" s="44"/>
    </row>
    <row r="89" spans="2:8" s="7" customFormat="1" ht="15" customHeight="1">
      <c r="B89" s="11"/>
      <c r="D89" s="9"/>
      <c r="F89" s="33"/>
      <c r="G89" s="43"/>
      <c r="H89" s="44"/>
    </row>
    <row r="90" spans="2:8" s="7" customFormat="1" ht="15" customHeight="1">
      <c r="B90" s="11"/>
      <c r="D90" s="9"/>
      <c r="F90" s="33"/>
      <c r="G90" s="43"/>
      <c r="H90" s="44"/>
    </row>
    <row r="91" spans="2:8" s="7" customFormat="1" ht="15" customHeight="1">
      <c r="B91" s="11"/>
      <c r="D91" s="9"/>
      <c r="F91" s="33"/>
      <c r="G91" s="43"/>
      <c r="H91" s="44"/>
    </row>
    <row r="92" spans="2:8" s="7" customFormat="1" ht="15" customHeight="1">
      <c r="B92" s="11"/>
      <c r="D92" s="9"/>
      <c r="F92" s="33"/>
      <c r="G92" s="43"/>
      <c r="H92" s="44"/>
    </row>
    <row r="93" spans="2:8" s="7" customFormat="1" ht="15" customHeight="1">
      <c r="B93" s="11"/>
      <c r="D93" s="9"/>
      <c r="F93" s="33"/>
      <c r="G93" s="43"/>
      <c r="H93" s="44"/>
    </row>
    <row r="94" spans="2:8" s="7" customFormat="1" ht="15" customHeight="1">
      <c r="B94" s="11"/>
      <c r="D94" s="9"/>
      <c r="F94" s="33"/>
      <c r="G94" s="43"/>
      <c r="H94" s="44"/>
    </row>
    <row r="95" spans="2:8" s="7" customFormat="1" ht="15" customHeight="1">
      <c r="B95" s="11"/>
      <c r="D95" s="9"/>
      <c r="F95" s="33"/>
      <c r="G95" s="43"/>
      <c r="H95" s="44"/>
    </row>
    <row r="96" spans="2:8" s="7" customFormat="1" ht="15" customHeight="1">
      <c r="B96" s="11"/>
      <c r="D96" s="9"/>
      <c r="F96" s="33"/>
      <c r="G96" s="43"/>
      <c r="H96" s="44"/>
    </row>
    <row r="97" spans="2:8" s="7" customFormat="1" ht="15" customHeight="1">
      <c r="B97" s="11"/>
      <c r="D97" s="9"/>
      <c r="F97" s="33"/>
      <c r="G97" s="43"/>
      <c r="H97" s="44"/>
    </row>
    <row r="98" spans="2:8" s="7" customFormat="1" ht="15" customHeight="1">
      <c r="B98" s="11"/>
      <c r="D98" s="9"/>
      <c r="F98" s="33"/>
      <c r="G98" s="43"/>
      <c r="H98" s="44"/>
    </row>
    <row r="99" spans="2:8" s="7" customFormat="1" ht="15" customHeight="1">
      <c r="B99" s="11"/>
      <c r="D99" s="9"/>
      <c r="F99" s="33"/>
      <c r="G99" s="43"/>
      <c r="H99" s="44"/>
    </row>
    <row r="100" spans="2:8" s="7" customFormat="1" ht="15" customHeight="1">
      <c r="B100" s="11"/>
      <c r="D100" s="9"/>
      <c r="F100" s="33"/>
      <c r="G100" s="43"/>
      <c r="H100" s="44"/>
    </row>
    <row r="101" spans="2:8" s="7" customFormat="1" ht="15" customHeight="1">
      <c r="B101" s="11"/>
      <c r="D101" s="9"/>
      <c r="F101" s="33"/>
      <c r="G101" s="43"/>
      <c r="H101" s="44"/>
    </row>
    <row r="102" spans="2:8" s="7" customFormat="1" ht="15" customHeight="1">
      <c r="B102" s="11"/>
      <c r="D102" s="9"/>
      <c r="F102" s="33"/>
      <c r="G102" s="43"/>
      <c r="H102" s="44"/>
    </row>
    <row r="103" spans="2:8" s="7" customFormat="1" ht="15" customHeight="1">
      <c r="B103" s="11"/>
      <c r="D103" s="9"/>
      <c r="F103" s="33"/>
      <c r="G103" s="43"/>
      <c r="H103" s="44"/>
    </row>
    <row r="104" spans="2:8" s="7" customFormat="1" ht="15" customHeight="1">
      <c r="B104" s="11"/>
      <c r="D104" s="9"/>
      <c r="F104" s="33"/>
      <c r="G104" s="43"/>
      <c r="H104" s="44"/>
    </row>
    <row r="105" spans="2:8" s="7" customFormat="1" ht="15" customHeight="1">
      <c r="B105" s="11"/>
      <c r="D105" s="9"/>
      <c r="F105" s="33"/>
      <c r="G105" s="43"/>
      <c r="H105" s="44"/>
    </row>
    <row r="106" spans="2:8" s="7" customFormat="1" ht="15" customHeight="1">
      <c r="B106" s="11"/>
      <c r="D106" s="9"/>
      <c r="F106" s="33"/>
      <c r="G106" s="43"/>
      <c r="H106" s="44"/>
    </row>
    <row r="107" spans="2:8" s="7" customFormat="1" ht="15" customHeight="1">
      <c r="B107" s="11"/>
      <c r="D107" s="9"/>
      <c r="F107" s="33"/>
      <c r="G107" s="43"/>
      <c r="H107" s="44"/>
    </row>
    <row r="108" spans="2:8" s="7" customFormat="1" ht="15" customHeight="1">
      <c r="B108" s="11"/>
      <c r="D108" s="9"/>
      <c r="F108" s="33"/>
      <c r="G108" s="43"/>
      <c r="H108" s="44"/>
    </row>
    <row r="109" spans="2:8" s="7" customFormat="1" ht="15" customHeight="1">
      <c r="B109" s="11"/>
      <c r="D109" s="9"/>
      <c r="F109" s="33"/>
      <c r="G109" s="43"/>
      <c r="H109" s="44"/>
    </row>
    <row r="110" spans="2:8" s="7" customFormat="1" ht="15" customHeight="1">
      <c r="B110" s="11"/>
      <c r="D110" s="9"/>
      <c r="F110" s="33"/>
      <c r="G110" s="43"/>
      <c r="H110" s="44"/>
    </row>
    <row r="111" spans="2:8" s="7" customFormat="1" ht="15" customHeight="1">
      <c r="B111" s="11"/>
      <c r="D111" s="9"/>
      <c r="F111" s="33"/>
      <c r="G111" s="43"/>
      <c r="H111" s="44"/>
    </row>
    <row r="112" spans="2:8" s="7" customFormat="1" ht="15" customHeight="1">
      <c r="B112" s="11"/>
      <c r="D112" s="9"/>
      <c r="F112" s="33"/>
      <c r="G112" s="43"/>
      <c r="H112" s="44"/>
    </row>
    <row r="113" spans="2:8" s="7" customFormat="1" ht="15" customHeight="1">
      <c r="B113" s="11"/>
      <c r="D113" s="9"/>
      <c r="F113" s="33"/>
      <c r="G113" s="43"/>
      <c r="H113" s="44"/>
    </row>
    <row r="114" spans="2:8" s="7" customFormat="1" ht="15" customHeight="1">
      <c r="B114" s="11"/>
      <c r="D114" s="9"/>
      <c r="F114" s="33"/>
      <c r="G114" s="43"/>
      <c r="H114" s="44"/>
    </row>
    <row r="115" spans="2:8" s="7" customFormat="1" ht="15" customHeight="1">
      <c r="B115" s="11"/>
      <c r="D115" s="9"/>
      <c r="F115" s="33"/>
      <c r="G115" s="43"/>
      <c r="H115" s="44"/>
    </row>
    <row r="116" spans="2:8" s="7" customFormat="1" ht="15" customHeight="1">
      <c r="B116" s="11"/>
      <c r="D116" s="9"/>
      <c r="F116" s="33"/>
      <c r="G116" s="43"/>
      <c r="H116" s="44"/>
    </row>
    <row r="117" spans="2:8" s="7" customFormat="1" ht="15" customHeight="1">
      <c r="B117" s="11"/>
      <c r="D117" s="9"/>
      <c r="F117" s="33"/>
      <c r="G117" s="43"/>
      <c r="H117" s="44"/>
    </row>
    <row r="118" spans="2:8" s="7" customFormat="1" ht="15" customHeight="1">
      <c r="B118" s="11"/>
      <c r="D118" s="9"/>
      <c r="F118" s="33"/>
      <c r="G118" s="43"/>
      <c r="H118" s="44"/>
    </row>
    <row r="119" spans="2:8" s="7" customFormat="1" ht="15" customHeight="1">
      <c r="B119" s="11"/>
      <c r="D119" s="9"/>
      <c r="F119" s="33"/>
      <c r="G119" s="43"/>
      <c r="H119" s="44"/>
    </row>
    <row r="120" spans="2:8" s="7" customFormat="1" ht="15" customHeight="1">
      <c r="B120" s="11"/>
      <c r="D120" s="9"/>
      <c r="F120" s="33"/>
      <c r="G120" s="43"/>
      <c r="H120" s="44"/>
    </row>
    <row r="121" spans="2:8" s="7" customFormat="1" ht="15" customHeight="1">
      <c r="B121" s="11"/>
      <c r="D121" s="9"/>
      <c r="F121" s="33"/>
      <c r="G121" s="43"/>
      <c r="H121" s="44"/>
    </row>
    <row r="122" spans="2:8" s="7" customFormat="1" ht="15" customHeight="1">
      <c r="B122" s="11"/>
      <c r="D122" s="9"/>
      <c r="F122" s="33"/>
      <c r="G122" s="43"/>
      <c r="H122" s="44"/>
    </row>
    <row r="123" spans="2:8" s="7" customFormat="1" ht="15" customHeight="1">
      <c r="B123" s="11"/>
      <c r="D123" s="9"/>
      <c r="F123" s="33"/>
      <c r="G123" s="43"/>
      <c r="H123" s="44"/>
    </row>
    <row r="124" spans="2:8" s="7" customFormat="1" ht="15" customHeight="1">
      <c r="B124" s="11"/>
      <c r="D124" s="9"/>
      <c r="F124" s="33"/>
      <c r="G124" s="43"/>
      <c r="H124" s="44"/>
    </row>
    <row r="125" spans="2:8" s="7" customFormat="1" ht="15" customHeight="1">
      <c r="B125" s="11"/>
      <c r="D125" s="9"/>
      <c r="F125" s="33"/>
      <c r="G125" s="43"/>
      <c r="H125" s="44"/>
    </row>
    <row r="126" spans="2:8" s="7" customFormat="1" ht="15" customHeight="1">
      <c r="B126" s="11"/>
      <c r="D126" s="9"/>
      <c r="F126" s="33"/>
      <c r="G126" s="43"/>
      <c r="H126" s="44"/>
    </row>
    <row r="127" spans="2:8" s="7" customFormat="1" ht="15" customHeight="1">
      <c r="B127" s="11"/>
      <c r="D127" s="9"/>
      <c r="F127" s="33"/>
      <c r="G127" s="43"/>
      <c r="H127" s="44"/>
    </row>
    <row r="128" spans="2:8" s="7" customFormat="1" ht="15" customHeight="1">
      <c r="B128" s="11"/>
      <c r="D128" s="9"/>
      <c r="F128" s="33"/>
      <c r="G128" s="43"/>
      <c r="H128" s="44"/>
    </row>
    <row r="129" spans="2:8" s="7" customFormat="1" ht="15" customHeight="1">
      <c r="B129" s="11"/>
      <c r="D129" s="9"/>
      <c r="F129" s="33"/>
      <c r="G129" s="43"/>
      <c r="H129" s="44"/>
    </row>
    <row r="130" spans="2:8" s="7" customFormat="1" ht="15" customHeight="1">
      <c r="B130" s="11"/>
      <c r="D130" s="9"/>
      <c r="F130" s="33"/>
      <c r="G130" s="43"/>
      <c r="H130" s="44"/>
    </row>
    <row r="131" spans="2:8" s="7" customFormat="1" ht="15" customHeight="1">
      <c r="B131" s="11"/>
      <c r="D131" s="9"/>
      <c r="F131" s="33"/>
      <c r="G131" s="43"/>
      <c r="H131" s="44"/>
    </row>
    <row r="132" spans="2:8" s="7" customFormat="1" ht="15" customHeight="1">
      <c r="B132" s="11"/>
      <c r="D132" s="9"/>
      <c r="F132" s="33"/>
      <c r="G132" s="43"/>
      <c r="H132" s="44"/>
    </row>
    <row r="133" spans="2:8" s="7" customFormat="1" ht="15" customHeight="1">
      <c r="B133" s="11"/>
      <c r="D133" s="9"/>
      <c r="F133" s="33"/>
      <c r="G133" s="43"/>
      <c r="H133" s="44"/>
    </row>
    <row r="134" spans="2:8" s="7" customFormat="1" ht="15" customHeight="1">
      <c r="B134" s="11"/>
      <c r="D134" s="9"/>
      <c r="F134" s="33"/>
      <c r="G134" s="43"/>
      <c r="H134" s="44"/>
    </row>
    <row r="135" spans="2:8" s="7" customFormat="1" ht="15" customHeight="1">
      <c r="B135" s="11"/>
      <c r="D135" s="9"/>
      <c r="F135" s="33"/>
      <c r="G135" s="43"/>
      <c r="H135" s="44"/>
    </row>
    <row r="136" spans="2:8" s="7" customFormat="1" ht="15" customHeight="1">
      <c r="B136" s="11"/>
      <c r="D136" s="9"/>
      <c r="F136" s="33"/>
      <c r="G136" s="43"/>
      <c r="H136" s="44"/>
    </row>
    <row r="137" spans="2:8" s="7" customFormat="1" ht="15" customHeight="1">
      <c r="B137" s="11"/>
      <c r="D137" s="9"/>
      <c r="F137" s="33"/>
      <c r="G137" s="43"/>
      <c r="H137" s="44"/>
    </row>
    <row r="138" spans="2:8" s="7" customFormat="1" ht="15" customHeight="1">
      <c r="B138" s="11"/>
      <c r="D138" s="9"/>
      <c r="F138" s="33"/>
      <c r="G138" s="43"/>
      <c r="H138" s="44"/>
    </row>
    <row r="139" spans="2:8" s="7" customFormat="1" ht="15" customHeight="1">
      <c r="B139" s="11"/>
      <c r="D139" s="9"/>
      <c r="F139" s="33"/>
      <c r="G139" s="43"/>
      <c r="H139" s="44"/>
    </row>
    <row r="140" spans="2:8" s="7" customFormat="1" ht="15" customHeight="1">
      <c r="B140" s="11"/>
      <c r="D140" s="9"/>
      <c r="F140" s="33"/>
      <c r="G140" s="43"/>
      <c r="H140" s="44"/>
    </row>
    <row r="141" spans="2:8" s="7" customFormat="1" ht="15" customHeight="1">
      <c r="B141" s="11"/>
      <c r="D141" s="9"/>
      <c r="F141" s="33"/>
      <c r="G141" s="43"/>
      <c r="H141" s="44"/>
    </row>
    <row r="142" spans="2:8" s="7" customFormat="1" ht="15" customHeight="1">
      <c r="B142" s="11"/>
      <c r="D142" s="9"/>
      <c r="F142" s="33"/>
      <c r="G142" s="43"/>
      <c r="H142" s="44"/>
    </row>
    <row r="143" spans="2:8" s="7" customFormat="1" ht="15" customHeight="1">
      <c r="B143" s="11"/>
      <c r="D143" s="9"/>
      <c r="F143" s="33"/>
      <c r="G143" s="43"/>
      <c r="H143" s="44"/>
    </row>
    <row r="144" spans="2:8" s="7" customFormat="1" ht="15" customHeight="1">
      <c r="B144" s="11"/>
      <c r="D144" s="9"/>
      <c r="F144" s="33"/>
      <c r="G144" s="43"/>
      <c r="H144" s="44"/>
    </row>
    <row r="145" spans="2:8" s="7" customFormat="1" ht="15" customHeight="1">
      <c r="B145" s="11"/>
      <c r="D145" s="9"/>
      <c r="F145" s="33"/>
      <c r="G145" s="43"/>
      <c r="H145" s="44"/>
    </row>
    <row r="146" spans="2:8" s="7" customFormat="1" ht="15" customHeight="1">
      <c r="B146" s="11"/>
      <c r="D146" s="9"/>
      <c r="F146" s="33"/>
      <c r="G146" s="43"/>
      <c r="H146" s="44"/>
    </row>
    <row r="147" spans="2:8" s="7" customFormat="1" ht="15" customHeight="1">
      <c r="B147" s="11"/>
      <c r="D147" s="9"/>
      <c r="F147" s="33"/>
      <c r="G147" s="43"/>
      <c r="H147" s="44"/>
    </row>
    <row r="148" spans="2:8" s="7" customFormat="1" ht="15" customHeight="1">
      <c r="B148" s="11"/>
      <c r="D148" s="9"/>
      <c r="F148" s="33"/>
      <c r="G148" s="43"/>
      <c r="H148" s="44"/>
    </row>
    <row r="149" spans="2:8" s="7" customFormat="1" ht="15" customHeight="1">
      <c r="B149" s="11"/>
      <c r="D149" s="9"/>
      <c r="F149" s="33"/>
      <c r="G149" s="43"/>
      <c r="H149" s="44"/>
    </row>
    <row r="150" spans="2:8" s="7" customFormat="1" ht="15" customHeight="1">
      <c r="B150" s="11"/>
      <c r="D150" s="9"/>
      <c r="F150" s="33"/>
      <c r="G150" s="43"/>
      <c r="H150" s="44"/>
    </row>
    <row r="151" spans="2:8" s="7" customFormat="1" ht="15" customHeight="1">
      <c r="B151" s="11"/>
      <c r="D151" s="9"/>
      <c r="F151" s="33"/>
      <c r="G151" s="43"/>
      <c r="H151" s="44"/>
    </row>
    <row r="152" spans="2:8" s="7" customFormat="1" ht="15" customHeight="1">
      <c r="B152" s="11"/>
      <c r="D152" s="9"/>
      <c r="F152" s="33"/>
      <c r="G152" s="43"/>
      <c r="H152" s="44"/>
    </row>
    <row r="153" spans="2:8" s="7" customFormat="1" ht="15" customHeight="1">
      <c r="B153" s="11"/>
      <c r="D153" s="9"/>
      <c r="F153" s="33"/>
      <c r="G153" s="43"/>
      <c r="H153" s="44"/>
    </row>
    <row r="154" spans="2:8" s="7" customFormat="1" ht="15" customHeight="1">
      <c r="B154" s="11"/>
      <c r="D154" s="9"/>
      <c r="F154" s="33"/>
      <c r="G154" s="43"/>
      <c r="H154" s="44"/>
    </row>
    <row r="155" spans="2:8" s="7" customFormat="1" ht="15" customHeight="1">
      <c r="B155" s="11"/>
      <c r="D155" s="9"/>
      <c r="F155" s="33"/>
      <c r="G155" s="43"/>
      <c r="H155" s="44"/>
    </row>
    <row r="156" spans="2:8" s="7" customFormat="1" ht="15" customHeight="1">
      <c r="B156" s="11"/>
      <c r="D156" s="9"/>
      <c r="F156" s="33"/>
      <c r="G156" s="43"/>
      <c r="H156" s="44"/>
    </row>
    <row r="157" spans="2:8" s="7" customFormat="1" ht="15" customHeight="1">
      <c r="B157" s="11"/>
      <c r="D157" s="9"/>
      <c r="F157" s="33"/>
      <c r="G157" s="43"/>
      <c r="H157" s="44"/>
    </row>
    <row r="158" spans="2:8" s="7" customFormat="1" ht="15" customHeight="1">
      <c r="B158" s="11"/>
      <c r="D158" s="9"/>
      <c r="F158" s="33"/>
      <c r="G158" s="43"/>
      <c r="H158" s="44"/>
    </row>
    <row r="159" spans="2:8" s="7" customFormat="1" ht="15" customHeight="1">
      <c r="B159" s="11"/>
      <c r="D159" s="9"/>
      <c r="F159" s="33"/>
      <c r="G159" s="43"/>
      <c r="H159" s="44"/>
    </row>
    <row r="160" spans="2:8" s="7" customFormat="1" ht="15" customHeight="1">
      <c r="B160" s="11"/>
      <c r="D160" s="9"/>
      <c r="F160" s="33"/>
      <c r="G160" s="43"/>
      <c r="H160" s="44"/>
    </row>
    <row r="161" spans="2:8" s="7" customFormat="1" ht="15" customHeight="1">
      <c r="B161" s="11"/>
      <c r="D161" s="9"/>
      <c r="F161" s="33"/>
      <c r="G161" s="43"/>
      <c r="H161" s="44"/>
    </row>
    <row r="162" spans="2:8" s="7" customFormat="1" ht="15" customHeight="1">
      <c r="B162" s="11"/>
      <c r="D162" s="9"/>
      <c r="F162" s="33"/>
      <c r="G162" s="43"/>
      <c r="H162" s="44"/>
    </row>
    <row r="163" spans="2:8" s="7" customFormat="1" ht="15" customHeight="1">
      <c r="B163" s="11"/>
      <c r="D163" s="9"/>
      <c r="F163" s="33"/>
      <c r="G163" s="43"/>
      <c r="H163" s="44"/>
    </row>
    <row r="164" spans="2:8" s="7" customFormat="1" ht="15" customHeight="1">
      <c r="B164" s="11"/>
      <c r="D164" s="9"/>
      <c r="F164" s="33"/>
      <c r="G164" s="43"/>
      <c r="H164" s="44"/>
    </row>
    <row r="165" spans="2:8" s="7" customFormat="1" ht="15" customHeight="1">
      <c r="B165" s="11"/>
      <c r="D165" s="9"/>
      <c r="F165" s="33"/>
      <c r="G165" s="43"/>
      <c r="H165" s="44"/>
    </row>
    <row r="166" spans="2:8" s="7" customFormat="1" ht="15" customHeight="1">
      <c r="B166" s="11"/>
      <c r="D166" s="9"/>
      <c r="F166" s="33"/>
      <c r="G166" s="43"/>
      <c r="H166" s="44"/>
    </row>
    <row r="167" spans="2:8" s="7" customFormat="1" ht="15" customHeight="1">
      <c r="B167" s="11"/>
      <c r="D167" s="9"/>
      <c r="F167" s="33"/>
      <c r="G167" s="43"/>
      <c r="H167" s="44"/>
    </row>
    <row r="168" spans="2:8" s="7" customFormat="1" ht="15" customHeight="1">
      <c r="B168" s="11"/>
      <c r="D168" s="9"/>
      <c r="F168" s="33"/>
      <c r="G168" s="43"/>
      <c r="H168" s="44"/>
    </row>
    <row r="169" spans="2:8" s="7" customFormat="1" ht="15" customHeight="1">
      <c r="B169" s="11"/>
      <c r="D169" s="9"/>
      <c r="F169" s="33"/>
      <c r="G169" s="43"/>
      <c r="H169" s="44"/>
    </row>
    <row r="170" spans="2:8" s="7" customFormat="1" ht="15" customHeight="1">
      <c r="B170" s="11"/>
      <c r="D170" s="9"/>
      <c r="F170" s="33"/>
      <c r="G170" s="43"/>
      <c r="H170" s="44"/>
    </row>
    <row r="171" spans="2:8" s="7" customFormat="1" ht="15" customHeight="1">
      <c r="B171" s="11"/>
      <c r="D171" s="9"/>
      <c r="F171" s="33"/>
      <c r="G171" s="43"/>
      <c r="H171" s="44"/>
    </row>
    <row r="172" spans="2:8" s="7" customFormat="1" ht="15" customHeight="1">
      <c r="B172" s="11"/>
      <c r="D172" s="9"/>
      <c r="F172" s="33"/>
      <c r="G172" s="43"/>
      <c r="H172" s="44"/>
    </row>
    <row r="173" spans="2:8" s="7" customFormat="1" ht="15" customHeight="1">
      <c r="B173" s="11"/>
      <c r="D173" s="9"/>
      <c r="F173" s="33"/>
      <c r="G173" s="43"/>
      <c r="H173" s="44"/>
    </row>
    <row r="174" spans="2:8" s="7" customFormat="1" ht="15" customHeight="1">
      <c r="B174" s="11"/>
      <c r="D174" s="9"/>
      <c r="F174" s="33"/>
      <c r="G174" s="43"/>
      <c r="H174" s="44"/>
    </row>
    <row r="175" spans="2:8" s="7" customFormat="1" ht="15" customHeight="1">
      <c r="B175" s="11"/>
      <c r="D175" s="9"/>
      <c r="F175" s="33"/>
      <c r="G175" s="43"/>
      <c r="H175" s="44"/>
    </row>
    <row r="176" spans="2:8" s="7" customFormat="1" ht="15" customHeight="1">
      <c r="B176" s="11"/>
      <c r="D176" s="9"/>
      <c r="F176" s="33"/>
      <c r="G176" s="43"/>
      <c r="H176" s="44"/>
    </row>
    <row r="177" spans="2:8" s="7" customFormat="1" ht="15" customHeight="1">
      <c r="B177" s="11"/>
      <c r="D177" s="9"/>
      <c r="F177" s="33"/>
      <c r="G177" s="43"/>
      <c r="H177" s="44"/>
    </row>
    <row r="178" spans="2:8" s="7" customFormat="1" ht="15" customHeight="1">
      <c r="B178" s="11"/>
      <c r="D178" s="9"/>
      <c r="F178" s="33"/>
      <c r="G178" s="43"/>
      <c r="H178" s="44"/>
    </row>
    <row r="179" spans="2:8" s="7" customFormat="1" ht="15" customHeight="1">
      <c r="B179" s="11"/>
      <c r="D179" s="9"/>
      <c r="F179" s="33"/>
      <c r="G179" s="43"/>
      <c r="H179" s="44"/>
    </row>
    <row r="180" spans="2:8" s="7" customFormat="1" ht="15" customHeight="1">
      <c r="B180" s="11"/>
      <c r="D180" s="9"/>
      <c r="F180" s="33"/>
      <c r="G180" s="43"/>
      <c r="H180" s="44"/>
    </row>
    <row r="181" spans="2:8" s="7" customFormat="1" ht="15" customHeight="1">
      <c r="B181" s="11"/>
      <c r="D181" s="9"/>
      <c r="F181" s="33"/>
      <c r="G181" s="43"/>
      <c r="H181" s="44"/>
    </row>
    <row r="182" spans="2:8" s="7" customFormat="1" ht="15" customHeight="1">
      <c r="B182" s="11"/>
      <c r="D182" s="9"/>
      <c r="F182" s="33"/>
      <c r="G182" s="43"/>
      <c r="H182" s="44"/>
    </row>
    <row r="183" spans="2:8" s="7" customFormat="1" ht="15" customHeight="1">
      <c r="B183" s="11"/>
      <c r="D183" s="9"/>
      <c r="F183" s="33"/>
      <c r="G183" s="43"/>
      <c r="H183" s="44"/>
    </row>
    <row r="184" spans="2:8" s="7" customFormat="1" ht="15" customHeight="1">
      <c r="B184" s="11"/>
      <c r="D184" s="9"/>
      <c r="F184" s="33"/>
      <c r="G184" s="43"/>
      <c r="H184" s="44"/>
    </row>
    <row r="185" spans="2:8" s="7" customFormat="1" ht="15" customHeight="1">
      <c r="B185" s="11"/>
      <c r="D185" s="9"/>
      <c r="F185" s="33"/>
      <c r="G185" s="43"/>
      <c r="H185" s="44"/>
    </row>
    <row r="186" spans="2:8" s="7" customFormat="1" ht="15" customHeight="1">
      <c r="B186" s="11"/>
      <c r="D186" s="9"/>
      <c r="F186" s="33"/>
      <c r="G186" s="43"/>
      <c r="H186" s="44"/>
    </row>
    <row r="187" spans="2:8" s="7" customFormat="1" ht="15" customHeight="1">
      <c r="B187" s="11"/>
      <c r="D187" s="9"/>
      <c r="F187" s="33"/>
      <c r="G187" s="43"/>
      <c r="H187" s="44"/>
    </row>
    <row r="188" spans="2:8" s="7" customFormat="1" ht="15" customHeight="1">
      <c r="B188" s="11"/>
      <c r="D188" s="9"/>
      <c r="F188" s="33"/>
      <c r="G188" s="43"/>
      <c r="H188" s="44"/>
    </row>
    <row r="189" spans="2:8" s="7" customFormat="1" ht="15" customHeight="1">
      <c r="B189" s="11"/>
      <c r="D189" s="9"/>
      <c r="F189" s="33"/>
      <c r="G189" s="43"/>
      <c r="H189" s="44"/>
    </row>
    <row r="190" spans="2:8" s="7" customFormat="1" ht="15" customHeight="1">
      <c r="B190" s="11"/>
      <c r="D190" s="9"/>
      <c r="F190" s="33"/>
      <c r="G190" s="43"/>
      <c r="H190" s="44"/>
    </row>
    <row r="191" spans="2:8" s="7" customFormat="1" ht="15" customHeight="1">
      <c r="B191" s="11"/>
      <c r="D191" s="9"/>
      <c r="F191" s="33"/>
      <c r="G191" s="43"/>
      <c r="H191" s="44"/>
    </row>
    <row r="192" spans="2:8" s="7" customFormat="1" ht="15" customHeight="1">
      <c r="B192" s="11"/>
      <c r="D192" s="9"/>
      <c r="F192" s="33"/>
      <c r="G192" s="43"/>
      <c r="H192" s="44"/>
    </row>
    <row r="193" spans="2:8" s="7" customFormat="1" ht="15" customHeight="1">
      <c r="B193" s="11"/>
      <c r="D193" s="9"/>
      <c r="F193" s="33"/>
      <c r="G193" s="43"/>
      <c r="H193" s="44"/>
    </row>
    <row r="194" spans="2:8" s="7" customFormat="1" ht="15" customHeight="1">
      <c r="B194" s="11"/>
      <c r="D194" s="9"/>
      <c r="F194" s="33"/>
      <c r="G194" s="43"/>
      <c r="H194" s="44"/>
    </row>
    <row r="195" spans="2:8" s="7" customFormat="1" ht="15" customHeight="1">
      <c r="B195" s="11"/>
      <c r="D195" s="9"/>
      <c r="F195" s="33"/>
      <c r="G195" s="43"/>
      <c r="H195" s="44"/>
    </row>
    <row r="196" spans="2:8" s="7" customFormat="1" ht="15" customHeight="1">
      <c r="B196" s="11"/>
      <c r="D196" s="9"/>
      <c r="F196" s="33"/>
      <c r="G196" s="43"/>
      <c r="H196" s="44"/>
    </row>
    <row r="197" spans="2:8" s="7" customFormat="1" ht="15" customHeight="1">
      <c r="B197" s="11"/>
      <c r="D197" s="9"/>
      <c r="F197" s="33"/>
      <c r="G197" s="43"/>
      <c r="H197" s="44"/>
    </row>
    <row r="198" spans="2:8" s="7" customFormat="1" ht="15" customHeight="1">
      <c r="B198" s="11"/>
      <c r="D198" s="9"/>
      <c r="F198" s="33"/>
      <c r="G198" s="43"/>
      <c r="H198" s="44"/>
    </row>
    <row r="199" spans="2:8" s="7" customFormat="1" ht="15" customHeight="1">
      <c r="B199" s="11"/>
      <c r="D199" s="9"/>
      <c r="F199" s="33"/>
      <c r="G199" s="43"/>
      <c r="H199" s="44"/>
    </row>
    <row r="200" spans="2:8" s="7" customFormat="1" ht="15" customHeight="1">
      <c r="B200" s="11"/>
      <c r="D200" s="9"/>
      <c r="F200" s="33"/>
      <c r="G200" s="43"/>
      <c r="H200" s="44"/>
    </row>
    <row r="201" spans="2:8" s="7" customFormat="1" ht="15" customHeight="1">
      <c r="B201" s="11"/>
      <c r="D201" s="9"/>
      <c r="F201" s="33"/>
      <c r="G201" s="43"/>
      <c r="H201" s="44"/>
    </row>
    <row r="202" spans="2:8" s="7" customFormat="1" ht="15" customHeight="1">
      <c r="B202" s="11"/>
      <c r="D202" s="9"/>
      <c r="F202" s="33"/>
      <c r="G202" s="43"/>
      <c r="H202" s="44"/>
    </row>
    <row r="203" spans="2:8" s="7" customFormat="1" ht="15" customHeight="1">
      <c r="B203" s="11"/>
      <c r="D203" s="9"/>
      <c r="F203" s="33"/>
      <c r="G203" s="43"/>
      <c r="H203" s="44"/>
    </row>
    <row r="204" spans="2:8" s="7" customFormat="1" ht="15" customHeight="1">
      <c r="B204" s="11"/>
      <c r="D204" s="9"/>
      <c r="F204" s="33"/>
      <c r="G204" s="43"/>
      <c r="H204" s="44"/>
    </row>
    <row r="205" spans="2:8" s="7" customFormat="1" ht="15" customHeight="1">
      <c r="B205" s="11"/>
      <c r="D205" s="9"/>
      <c r="F205" s="33"/>
      <c r="G205" s="43"/>
      <c r="H205" s="44"/>
    </row>
    <row r="206" spans="2:8" s="7" customFormat="1" ht="15" customHeight="1">
      <c r="B206" s="11"/>
      <c r="D206" s="9"/>
      <c r="F206" s="33"/>
      <c r="G206" s="43"/>
      <c r="H206" s="44"/>
    </row>
    <row r="207" spans="2:8" s="7" customFormat="1" ht="15" customHeight="1">
      <c r="B207" s="11"/>
      <c r="D207" s="9"/>
      <c r="F207" s="33"/>
      <c r="G207" s="43"/>
      <c r="H207" s="44"/>
    </row>
    <row r="208" spans="2:8" s="7" customFormat="1" ht="15" customHeight="1">
      <c r="B208" s="11"/>
      <c r="D208" s="9"/>
      <c r="F208" s="33"/>
      <c r="G208" s="43"/>
      <c r="H208" s="44"/>
    </row>
    <row r="209" spans="2:8" s="7" customFormat="1" ht="15" customHeight="1">
      <c r="B209" s="11"/>
      <c r="D209" s="9"/>
      <c r="F209" s="33"/>
      <c r="G209" s="43"/>
      <c r="H209" s="44"/>
    </row>
    <row r="210" spans="2:8" s="7" customFormat="1" ht="15" customHeight="1">
      <c r="B210" s="11"/>
      <c r="D210" s="9"/>
      <c r="F210" s="33"/>
      <c r="G210" s="43"/>
      <c r="H210" s="44"/>
    </row>
    <row r="211" spans="2:8" s="7" customFormat="1" ht="15" customHeight="1">
      <c r="B211" s="11"/>
      <c r="D211" s="9"/>
      <c r="F211" s="33"/>
      <c r="G211" s="43"/>
      <c r="H211" s="44"/>
    </row>
    <row r="212" spans="2:8" s="7" customFormat="1" ht="15" customHeight="1">
      <c r="B212" s="11"/>
      <c r="D212" s="9"/>
      <c r="F212" s="33"/>
      <c r="G212" s="43"/>
      <c r="H212" s="44"/>
    </row>
    <row r="213" spans="2:8" s="7" customFormat="1" ht="15" customHeight="1">
      <c r="B213" s="11"/>
      <c r="D213" s="9"/>
      <c r="F213" s="33"/>
      <c r="G213" s="43"/>
      <c r="H213" s="44"/>
    </row>
    <row r="214" spans="2:8" s="7" customFormat="1" ht="15" customHeight="1">
      <c r="B214" s="11"/>
      <c r="D214" s="9"/>
      <c r="F214" s="33"/>
      <c r="G214" s="43"/>
      <c r="H214" s="44"/>
    </row>
    <row r="215" spans="2:8" s="7" customFormat="1" ht="15" customHeight="1">
      <c r="B215" s="11"/>
      <c r="D215" s="9"/>
      <c r="F215" s="33"/>
      <c r="G215" s="43"/>
      <c r="H215" s="44"/>
    </row>
    <row r="216" spans="2:8" s="7" customFormat="1" ht="15" customHeight="1">
      <c r="B216" s="11"/>
      <c r="D216" s="9"/>
      <c r="F216" s="33"/>
      <c r="G216" s="43"/>
      <c r="H216" s="44"/>
    </row>
    <row r="217" spans="2:8" s="7" customFormat="1" ht="15" customHeight="1">
      <c r="B217" s="11"/>
      <c r="D217" s="9"/>
      <c r="F217" s="33"/>
      <c r="G217" s="43"/>
      <c r="H217" s="44"/>
    </row>
    <row r="218" spans="2:8" s="7" customFormat="1" ht="15" customHeight="1">
      <c r="B218" s="11"/>
      <c r="D218" s="9"/>
      <c r="F218" s="33"/>
      <c r="G218" s="43"/>
      <c r="H218" s="44"/>
    </row>
    <row r="219" spans="2:8" s="7" customFormat="1" ht="15" customHeight="1">
      <c r="B219" s="11"/>
      <c r="D219" s="9"/>
      <c r="F219" s="33"/>
      <c r="G219" s="43"/>
      <c r="H219" s="44"/>
    </row>
    <row r="220" spans="2:8" s="7" customFormat="1" ht="15" customHeight="1">
      <c r="B220" s="11"/>
      <c r="D220" s="9"/>
      <c r="F220" s="33"/>
      <c r="G220" s="43"/>
      <c r="H220" s="44"/>
    </row>
    <row r="221" spans="2:8" s="7" customFormat="1" ht="15" customHeight="1">
      <c r="B221" s="11"/>
      <c r="D221" s="9"/>
      <c r="F221" s="33"/>
      <c r="G221" s="43"/>
      <c r="H221" s="44"/>
    </row>
    <row r="222" spans="2:8" s="7" customFormat="1" ht="15" customHeight="1">
      <c r="B222" s="11"/>
      <c r="D222" s="9"/>
      <c r="F222" s="33"/>
      <c r="G222" s="43"/>
      <c r="H222" s="44"/>
    </row>
    <row r="223" spans="2:8" s="7" customFormat="1" ht="15" customHeight="1">
      <c r="B223" s="11"/>
      <c r="D223" s="9"/>
      <c r="F223" s="33"/>
      <c r="G223" s="43"/>
      <c r="H223" s="44"/>
    </row>
    <row r="224" spans="2:8" s="7" customFormat="1" ht="15" customHeight="1">
      <c r="B224" s="11"/>
      <c r="D224" s="9"/>
      <c r="F224" s="33"/>
      <c r="G224" s="43"/>
      <c r="H224" s="44"/>
    </row>
    <row r="225" spans="2:8" s="7" customFormat="1" ht="15" customHeight="1">
      <c r="B225" s="11"/>
      <c r="D225" s="9"/>
      <c r="F225" s="33"/>
      <c r="G225" s="43"/>
      <c r="H225" s="44"/>
    </row>
    <row r="226" spans="2:8" s="7" customFormat="1" ht="15" customHeight="1">
      <c r="B226" s="11"/>
      <c r="D226" s="9"/>
      <c r="F226" s="33"/>
      <c r="G226" s="43"/>
      <c r="H226" s="44"/>
    </row>
    <row r="227" spans="2:8" s="7" customFormat="1" ht="15" customHeight="1">
      <c r="B227" s="11"/>
      <c r="D227" s="9"/>
      <c r="F227" s="33"/>
      <c r="G227" s="43"/>
      <c r="H227" s="44"/>
    </row>
    <row r="228" spans="2:8" s="7" customFormat="1" ht="15" customHeight="1">
      <c r="B228" s="11"/>
      <c r="D228" s="9"/>
      <c r="F228" s="33"/>
      <c r="G228" s="43"/>
      <c r="H228" s="44"/>
    </row>
    <row r="229" spans="2:8" s="7" customFormat="1" ht="15" customHeight="1">
      <c r="B229" s="11"/>
      <c r="D229" s="9"/>
      <c r="F229" s="33"/>
      <c r="G229" s="43"/>
      <c r="H229" s="44"/>
    </row>
    <row r="230" spans="2:8" s="7" customFormat="1" ht="15" customHeight="1">
      <c r="B230" s="11"/>
      <c r="D230" s="9"/>
      <c r="F230" s="33"/>
      <c r="G230" s="43"/>
      <c r="H230" s="44"/>
    </row>
    <row r="231" spans="2:8" s="7" customFormat="1" ht="15" customHeight="1">
      <c r="B231" s="11"/>
      <c r="D231" s="9"/>
      <c r="F231" s="33"/>
      <c r="G231" s="43"/>
      <c r="H231" s="44"/>
    </row>
    <row r="232" spans="2:8" s="7" customFormat="1" ht="15" customHeight="1">
      <c r="B232" s="11"/>
      <c r="D232" s="9"/>
      <c r="F232" s="33"/>
      <c r="G232" s="43"/>
      <c r="H232" s="44"/>
    </row>
    <row r="233" spans="2:8" s="7" customFormat="1" ht="15" customHeight="1">
      <c r="B233" s="11"/>
      <c r="D233" s="9"/>
      <c r="F233" s="33"/>
      <c r="G233" s="43"/>
      <c r="H233" s="44"/>
    </row>
    <row r="234" spans="2:8" s="7" customFormat="1" ht="15" customHeight="1">
      <c r="B234" s="11"/>
      <c r="D234" s="9"/>
      <c r="F234" s="33"/>
      <c r="G234" s="43"/>
      <c r="H234" s="44"/>
    </row>
    <row r="235" spans="2:8" s="7" customFormat="1" ht="15" customHeight="1">
      <c r="B235" s="11"/>
      <c r="D235" s="9"/>
      <c r="F235" s="33"/>
      <c r="G235" s="43"/>
      <c r="H235" s="44"/>
    </row>
    <row r="236" spans="2:8" s="7" customFormat="1" ht="15" customHeight="1">
      <c r="B236" s="11"/>
      <c r="D236" s="9"/>
      <c r="F236" s="33"/>
      <c r="G236" s="43"/>
      <c r="H236" s="44"/>
    </row>
    <row r="237" spans="2:8" s="7" customFormat="1" ht="15" customHeight="1">
      <c r="B237" s="11"/>
      <c r="D237" s="9"/>
      <c r="F237" s="33"/>
      <c r="G237" s="43"/>
      <c r="H237" s="44"/>
    </row>
    <row r="238" spans="2:8" s="7" customFormat="1" ht="15" customHeight="1">
      <c r="B238" s="11"/>
      <c r="D238" s="9"/>
      <c r="F238" s="33"/>
      <c r="G238" s="43"/>
      <c r="H238" s="44"/>
    </row>
    <row r="239" spans="2:8" s="7" customFormat="1" ht="15" customHeight="1">
      <c r="B239" s="11"/>
      <c r="D239" s="9"/>
      <c r="F239" s="33"/>
      <c r="G239" s="43"/>
      <c r="H239" s="44"/>
    </row>
    <row r="240" spans="2:8" s="7" customFormat="1" ht="15" customHeight="1">
      <c r="B240" s="11"/>
      <c r="D240" s="9"/>
      <c r="F240" s="33"/>
      <c r="G240" s="43"/>
      <c r="H240" s="44"/>
    </row>
    <row r="241" spans="2:8" s="7" customFormat="1" ht="15" customHeight="1">
      <c r="B241" s="11"/>
      <c r="D241" s="9"/>
      <c r="F241" s="33"/>
      <c r="G241" s="43"/>
      <c r="H241" s="44"/>
    </row>
    <row r="242" spans="2:8" s="7" customFormat="1" ht="15" customHeight="1">
      <c r="B242" s="11"/>
      <c r="D242" s="9"/>
      <c r="F242" s="33"/>
      <c r="G242" s="43"/>
      <c r="H242" s="44"/>
    </row>
    <row r="243" spans="2:8" s="7" customFormat="1" ht="15" customHeight="1">
      <c r="B243" s="11"/>
      <c r="D243" s="9"/>
      <c r="F243" s="33"/>
      <c r="G243" s="43"/>
      <c r="H243" s="44"/>
    </row>
    <row r="244" spans="2:8" s="7" customFormat="1" ht="15" customHeight="1">
      <c r="B244" s="11"/>
      <c r="D244" s="9"/>
      <c r="F244" s="33"/>
      <c r="G244" s="43"/>
      <c r="H244" s="44"/>
    </row>
    <row r="245" spans="2:8" s="7" customFormat="1" ht="15" customHeight="1">
      <c r="B245" s="11"/>
      <c r="D245" s="9"/>
      <c r="F245" s="33"/>
      <c r="G245" s="43"/>
      <c r="H245" s="44"/>
    </row>
    <row r="246" spans="2:8" s="7" customFormat="1" ht="15" customHeight="1">
      <c r="B246" s="11"/>
      <c r="D246" s="9"/>
      <c r="F246" s="33"/>
      <c r="G246" s="43"/>
      <c r="H246" s="44"/>
    </row>
    <row r="247" spans="2:8" s="7" customFormat="1" ht="15" customHeight="1">
      <c r="B247" s="11"/>
      <c r="D247" s="9"/>
      <c r="F247" s="33"/>
      <c r="G247" s="43"/>
      <c r="H247" s="44"/>
    </row>
    <row r="248" spans="2:8" s="7" customFormat="1" ht="15" customHeight="1">
      <c r="B248" s="11"/>
      <c r="D248" s="9"/>
      <c r="F248" s="33"/>
      <c r="G248" s="43"/>
      <c r="H248" s="44"/>
    </row>
    <row r="249" spans="2:8" s="7" customFormat="1" ht="15" customHeight="1">
      <c r="B249" s="11"/>
      <c r="D249" s="9"/>
      <c r="F249" s="33"/>
      <c r="G249" s="43"/>
      <c r="H249" s="44"/>
    </row>
    <row r="250" spans="2:8" s="7" customFormat="1" ht="15" customHeight="1">
      <c r="B250" s="11"/>
      <c r="D250" s="9"/>
      <c r="F250" s="33"/>
      <c r="G250" s="43"/>
      <c r="H250" s="44"/>
    </row>
    <row r="251" spans="2:8" s="7" customFormat="1" ht="15" customHeight="1">
      <c r="B251" s="11"/>
      <c r="D251" s="9"/>
      <c r="F251" s="33"/>
      <c r="G251" s="43"/>
      <c r="H251" s="44"/>
    </row>
    <row r="252" spans="2:8" s="7" customFormat="1" ht="15" customHeight="1">
      <c r="B252" s="11"/>
      <c r="D252" s="9"/>
      <c r="F252" s="33"/>
      <c r="G252" s="43"/>
      <c r="H252" s="44"/>
    </row>
    <row r="253" spans="2:8" s="7" customFormat="1" ht="15" customHeight="1">
      <c r="B253" s="11"/>
      <c r="D253" s="9"/>
      <c r="F253" s="33"/>
      <c r="G253" s="43"/>
      <c r="H253" s="44"/>
    </row>
    <row r="254" spans="2:8" s="7" customFormat="1" ht="15" customHeight="1">
      <c r="B254" s="11"/>
      <c r="D254" s="9"/>
      <c r="F254" s="33"/>
      <c r="G254" s="43"/>
      <c r="H254" s="44"/>
    </row>
    <row r="255" spans="2:8" s="7" customFormat="1" ht="15" customHeight="1">
      <c r="B255" s="11"/>
      <c r="D255" s="9"/>
      <c r="F255" s="33"/>
      <c r="G255" s="43"/>
      <c r="H255" s="44"/>
    </row>
    <row r="256" spans="2:8" s="7" customFormat="1" ht="15" customHeight="1">
      <c r="B256" s="11"/>
      <c r="D256" s="9"/>
      <c r="F256" s="33"/>
      <c r="G256" s="43"/>
      <c r="H256" s="44"/>
    </row>
    <row r="257" spans="2:8" s="7" customFormat="1" ht="15" customHeight="1">
      <c r="B257" s="11"/>
      <c r="D257" s="9"/>
      <c r="F257" s="33"/>
      <c r="G257" s="43"/>
      <c r="H257" s="44"/>
    </row>
    <row r="258" spans="2:8" s="7" customFormat="1" ht="15" customHeight="1">
      <c r="B258" s="11"/>
      <c r="D258" s="9"/>
      <c r="F258" s="33"/>
      <c r="G258" s="43"/>
      <c r="H258" s="44"/>
    </row>
    <row r="259" spans="2:8" s="7" customFormat="1" ht="15" customHeight="1">
      <c r="B259" s="11"/>
      <c r="D259" s="9"/>
      <c r="F259" s="33"/>
      <c r="G259" s="43"/>
      <c r="H259" s="44"/>
    </row>
    <row r="260" spans="2:8" s="7" customFormat="1" ht="15" customHeight="1">
      <c r="B260" s="11"/>
      <c r="D260" s="9"/>
      <c r="F260" s="33"/>
      <c r="G260" s="43"/>
      <c r="H260" s="44"/>
    </row>
    <row r="261" spans="2:8" s="7" customFormat="1" ht="15" customHeight="1">
      <c r="B261" s="11"/>
      <c r="D261" s="9"/>
      <c r="F261" s="33"/>
      <c r="G261" s="43"/>
      <c r="H261" s="44"/>
    </row>
    <row r="262" spans="2:8" s="7" customFormat="1" ht="15" customHeight="1">
      <c r="B262" s="11"/>
      <c r="D262" s="9"/>
      <c r="F262" s="33"/>
      <c r="G262" s="43"/>
      <c r="H262" s="44"/>
    </row>
    <row r="263" spans="2:8" s="7" customFormat="1" ht="15" customHeight="1">
      <c r="B263" s="11"/>
      <c r="D263" s="9"/>
      <c r="F263" s="33"/>
      <c r="G263" s="43"/>
      <c r="H263" s="44"/>
    </row>
    <row r="264" spans="2:8" s="7" customFormat="1" ht="15" customHeight="1">
      <c r="B264" s="11"/>
      <c r="D264" s="9"/>
      <c r="F264" s="33"/>
      <c r="G264" s="43"/>
      <c r="H264" s="44"/>
    </row>
    <row r="265" spans="2:8" s="7" customFormat="1" ht="15" customHeight="1">
      <c r="B265" s="11"/>
      <c r="D265" s="9"/>
      <c r="F265" s="33"/>
      <c r="G265" s="43"/>
      <c r="H265" s="44"/>
    </row>
    <row r="266" spans="2:8" s="7" customFormat="1" ht="15" customHeight="1">
      <c r="B266" s="11"/>
      <c r="D266" s="9"/>
      <c r="F266" s="33"/>
      <c r="G266" s="43"/>
      <c r="H266" s="44"/>
    </row>
    <row r="267" spans="2:8" s="7" customFormat="1" ht="15" customHeight="1">
      <c r="B267" s="11"/>
      <c r="D267" s="9"/>
      <c r="F267" s="33"/>
      <c r="G267" s="43"/>
      <c r="H267" s="44"/>
    </row>
    <row r="268" spans="2:8" s="7" customFormat="1" ht="15" customHeight="1">
      <c r="B268" s="11"/>
      <c r="D268" s="9"/>
      <c r="F268" s="33"/>
      <c r="G268" s="43"/>
      <c r="H268" s="44"/>
    </row>
    <row r="269" spans="2:8" s="7" customFormat="1" ht="15" customHeight="1">
      <c r="B269" s="11"/>
      <c r="D269" s="9"/>
      <c r="F269" s="33"/>
      <c r="G269" s="43"/>
      <c r="H269" s="44"/>
    </row>
    <row r="270" spans="2:8" s="7" customFormat="1" ht="15" customHeight="1">
      <c r="B270" s="11"/>
      <c r="D270" s="9"/>
      <c r="F270" s="33"/>
      <c r="G270" s="43"/>
      <c r="H270" s="44"/>
    </row>
    <row r="271" spans="2:8" s="7" customFormat="1" ht="15" customHeight="1">
      <c r="B271" s="11"/>
      <c r="D271" s="9"/>
      <c r="F271" s="33"/>
      <c r="G271" s="43"/>
      <c r="H271" s="44"/>
    </row>
    <row r="272" spans="2:8" s="7" customFormat="1" ht="15" customHeight="1">
      <c r="B272" s="11"/>
      <c r="D272" s="9"/>
      <c r="F272" s="33"/>
      <c r="G272" s="43"/>
      <c r="H272" s="44"/>
    </row>
    <row r="273" spans="2:8" s="7" customFormat="1" ht="15" customHeight="1">
      <c r="B273" s="11"/>
      <c r="D273" s="9"/>
      <c r="F273" s="33"/>
      <c r="G273" s="43"/>
      <c r="H273" s="44"/>
    </row>
    <row r="274" spans="2:8" s="7" customFormat="1" ht="15" customHeight="1">
      <c r="B274" s="11"/>
      <c r="D274" s="9"/>
      <c r="F274" s="33"/>
      <c r="G274" s="43"/>
      <c r="H274" s="44"/>
    </row>
    <row r="275" spans="2:8" s="7" customFormat="1" ht="15" customHeight="1">
      <c r="B275" s="11"/>
      <c r="D275" s="9"/>
      <c r="F275" s="33"/>
      <c r="G275" s="43"/>
      <c r="H275" s="44"/>
    </row>
    <row r="276" spans="2:8" s="7" customFormat="1" ht="15" customHeight="1">
      <c r="B276" s="11"/>
      <c r="D276" s="9"/>
      <c r="F276" s="33"/>
      <c r="G276" s="43"/>
      <c r="H276" s="44"/>
    </row>
    <row r="277" spans="2:8" s="7" customFormat="1" ht="15" customHeight="1">
      <c r="B277" s="11"/>
      <c r="D277" s="9"/>
      <c r="F277" s="33"/>
      <c r="G277" s="43"/>
      <c r="H277" s="44"/>
    </row>
    <row r="278" spans="2:8" s="7" customFormat="1" ht="15" customHeight="1">
      <c r="B278" s="11"/>
      <c r="D278" s="9"/>
      <c r="F278" s="33"/>
      <c r="G278" s="43"/>
      <c r="H278" s="44"/>
    </row>
    <row r="279" spans="2:8" s="7" customFormat="1" ht="15" customHeight="1">
      <c r="B279" s="11"/>
      <c r="D279" s="9"/>
      <c r="F279" s="33"/>
      <c r="G279" s="43"/>
      <c r="H279" s="44"/>
    </row>
    <row r="280" spans="2:8" s="7" customFormat="1" ht="15" customHeight="1">
      <c r="B280" s="11"/>
      <c r="D280" s="9"/>
      <c r="F280" s="33"/>
      <c r="G280" s="43"/>
      <c r="H280" s="44"/>
    </row>
    <row r="281" spans="2:8" s="7" customFormat="1" ht="15" customHeight="1">
      <c r="B281" s="11"/>
      <c r="D281" s="9"/>
      <c r="F281" s="33"/>
      <c r="G281" s="43"/>
      <c r="H281" s="44"/>
    </row>
    <row r="282" spans="2:8" s="7" customFormat="1" ht="15" customHeight="1">
      <c r="B282" s="11"/>
      <c r="D282" s="9"/>
      <c r="F282" s="33"/>
      <c r="G282" s="43"/>
      <c r="H282" s="44"/>
    </row>
    <row r="283" spans="2:8" s="7" customFormat="1" ht="15" customHeight="1">
      <c r="B283" s="11"/>
      <c r="D283" s="9"/>
      <c r="F283" s="33"/>
      <c r="G283" s="43"/>
      <c r="H283" s="44"/>
    </row>
    <row r="284" spans="2:8" s="7" customFormat="1" ht="15" customHeight="1">
      <c r="B284" s="11"/>
      <c r="D284" s="9"/>
      <c r="F284" s="33"/>
      <c r="G284" s="43"/>
      <c r="H284" s="44"/>
    </row>
    <row r="285" spans="2:8" s="7" customFormat="1" ht="15" customHeight="1">
      <c r="B285" s="11"/>
      <c r="D285" s="9"/>
      <c r="F285" s="33"/>
      <c r="G285" s="43"/>
      <c r="H285" s="44"/>
    </row>
    <row r="286" spans="2:8" s="7" customFormat="1" ht="15" customHeight="1">
      <c r="B286" s="11"/>
      <c r="D286" s="9"/>
      <c r="F286" s="33"/>
      <c r="G286" s="43"/>
      <c r="H286" s="44"/>
    </row>
    <row r="287" spans="2:8" s="7" customFormat="1" ht="15" customHeight="1">
      <c r="B287" s="11"/>
      <c r="D287" s="9"/>
      <c r="F287" s="33"/>
      <c r="G287" s="43"/>
      <c r="H287" s="44"/>
    </row>
    <row r="288" spans="2:8" s="7" customFormat="1" ht="15" customHeight="1">
      <c r="B288" s="11"/>
      <c r="D288" s="9"/>
      <c r="F288" s="33"/>
      <c r="G288" s="43"/>
      <c r="H288" s="44"/>
    </row>
    <row r="289" spans="2:8" s="7" customFormat="1" ht="15" customHeight="1">
      <c r="B289" s="11"/>
      <c r="D289" s="9"/>
      <c r="F289" s="33"/>
      <c r="G289" s="43"/>
      <c r="H289" s="44"/>
    </row>
    <row r="290" spans="2:8" s="7" customFormat="1" ht="15" customHeight="1">
      <c r="B290" s="11"/>
      <c r="D290" s="9"/>
      <c r="F290" s="33"/>
      <c r="G290" s="43"/>
      <c r="H290" s="44"/>
    </row>
    <row r="291" spans="2:8" s="7" customFormat="1" ht="15" customHeight="1">
      <c r="B291" s="11"/>
      <c r="D291" s="9"/>
      <c r="F291" s="33"/>
      <c r="G291" s="43"/>
      <c r="H291" s="44"/>
    </row>
    <row r="292" spans="2:8" s="7" customFormat="1" ht="15" customHeight="1">
      <c r="B292" s="11"/>
      <c r="D292" s="9"/>
      <c r="F292" s="33"/>
      <c r="G292" s="43"/>
      <c r="H292" s="44"/>
    </row>
    <row r="293" spans="2:8" s="7" customFormat="1" ht="15" customHeight="1">
      <c r="B293" s="11"/>
      <c r="D293" s="9"/>
      <c r="F293" s="33"/>
      <c r="G293" s="43"/>
      <c r="H293" s="44"/>
    </row>
    <row r="294" spans="2:8" s="7" customFormat="1" ht="15" customHeight="1">
      <c r="B294" s="11"/>
      <c r="D294" s="9"/>
      <c r="F294" s="33"/>
      <c r="G294" s="43"/>
      <c r="H294" s="44"/>
    </row>
    <row r="295" spans="2:8" s="7" customFormat="1" ht="15" customHeight="1">
      <c r="B295" s="11"/>
      <c r="D295" s="9"/>
      <c r="F295" s="33"/>
      <c r="G295" s="43"/>
      <c r="H295" s="44"/>
    </row>
    <row r="296" spans="2:8" s="7" customFormat="1" ht="15" customHeight="1">
      <c r="B296" s="11"/>
      <c r="D296" s="9"/>
      <c r="F296" s="33"/>
      <c r="G296" s="43"/>
      <c r="H296" s="44"/>
    </row>
    <row r="297" spans="2:8" s="7" customFormat="1" ht="15" customHeight="1">
      <c r="B297" s="11"/>
      <c r="D297" s="9"/>
      <c r="F297" s="33"/>
      <c r="G297" s="43"/>
      <c r="H297" s="44"/>
    </row>
    <row r="298" spans="2:8" s="7" customFormat="1" ht="15" customHeight="1">
      <c r="B298" s="11"/>
      <c r="D298" s="9"/>
      <c r="F298" s="33"/>
      <c r="G298" s="43"/>
      <c r="H298" s="44"/>
    </row>
    <row r="299" spans="2:8" s="7" customFormat="1" ht="15" customHeight="1">
      <c r="B299" s="11"/>
      <c r="D299" s="9"/>
      <c r="F299" s="33"/>
      <c r="G299" s="43"/>
      <c r="H299" s="44"/>
    </row>
    <row r="300" spans="2:8" s="7" customFormat="1" ht="15" customHeight="1">
      <c r="B300" s="11"/>
      <c r="D300" s="9"/>
      <c r="F300" s="33"/>
      <c r="G300" s="43"/>
      <c r="H300" s="44"/>
    </row>
    <row r="301" spans="2:8" s="7" customFormat="1" ht="15" customHeight="1">
      <c r="B301" s="11"/>
      <c r="D301" s="9"/>
      <c r="F301" s="33"/>
      <c r="G301" s="43"/>
      <c r="H301" s="44"/>
    </row>
    <row r="302" spans="2:8" s="7" customFormat="1" ht="15" customHeight="1">
      <c r="B302" s="11"/>
      <c r="D302" s="9"/>
      <c r="F302" s="33"/>
      <c r="G302" s="43"/>
      <c r="H302" s="44"/>
    </row>
    <row r="303" spans="2:8" s="7" customFormat="1" ht="15" customHeight="1">
      <c r="B303" s="11"/>
      <c r="D303" s="9"/>
      <c r="F303" s="33"/>
      <c r="G303" s="43"/>
      <c r="H303" s="44"/>
    </row>
    <row r="304" spans="2:8" s="7" customFormat="1" ht="15" customHeight="1">
      <c r="B304" s="11"/>
      <c r="D304" s="9"/>
      <c r="F304" s="33"/>
      <c r="G304" s="43"/>
      <c r="H304" s="44"/>
    </row>
    <row r="305" spans="2:8" s="7" customFormat="1" ht="15" customHeight="1">
      <c r="B305" s="11"/>
      <c r="D305" s="9"/>
      <c r="F305" s="33"/>
      <c r="G305" s="43"/>
      <c r="H305" s="44"/>
    </row>
    <row r="306" spans="2:8" s="7" customFormat="1" ht="15" customHeight="1">
      <c r="B306" s="11"/>
      <c r="D306" s="9"/>
      <c r="F306" s="33"/>
      <c r="G306" s="43"/>
      <c r="H306" s="44"/>
    </row>
    <row r="307" spans="2:8" s="7" customFormat="1" ht="15" customHeight="1">
      <c r="B307" s="11"/>
      <c r="D307" s="9"/>
      <c r="F307" s="33"/>
      <c r="G307" s="43"/>
      <c r="H307" s="44"/>
    </row>
    <row r="308" spans="2:8" s="7" customFormat="1" ht="15" customHeight="1">
      <c r="B308" s="11"/>
      <c r="D308" s="9"/>
      <c r="F308" s="33"/>
      <c r="G308" s="43"/>
      <c r="H308" s="44"/>
    </row>
    <row r="309" spans="2:8" s="7" customFormat="1" ht="15" customHeight="1">
      <c r="B309" s="11"/>
      <c r="D309" s="9"/>
      <c r="F309" s="33"/>
      <c r="G309" s="43"/>
      <c r="H309" s="44"/>
    </row>
    <row r="310" spans="2:8" s="7" customFormat="1" ht="15" customHeight="1">
      <c r="B310" s="11"/>
      <c r="D310" s="9"/>
      <c r="F310" s="33"/>
      <c r="G310" s="43"/>
      <c r="H310" s="44"/>
    </row>
    <row r="311" spans="2:8" s="7" customFormat="1" ht="15" customHeight="1">
      <c r="B311" s="11"/>
      <c r="D311" s="9"/>
      <c r="F311" s="33"/>
      <c r="G311" s="43"/>
      <c r="H311" s="44"/>
    </row>
    <row r="312" spans="2:8" s="7" customFormat="1" ht="15" customHeight="1">
      <c r="B312" s="11"/>
      <c r="D312" s="9"/>
      <c r="F312" s="33"/>
      <c r="G312" s="43"/>
      <c r="H312" s="44"/>
    </row>
    <row r="313" spans="2:8" s="7" customFormat="1" ht="15" customHeight="1">
      <c r="B313" s="11"/>
      <c r="D313" s="9"/>
      <c r="F313" s="33"/>
      <c r="G313" s="43"/>
      <c r="H313" s="44"/>
    </row>
    <row r="314" spans="2:8" s="7" customFormat="1" ht="15" customHeight="1">
      <c r="B314" s="11"/>
      <c r="D314" s="9"/>
      <c r="F314" s="33"/>
      <c r="G314" s="43"/>
      <c r="H314" s="44"/>
    </row>
    <row r="315" spans="2:8" s="7" customFormat="1" ht="15" customHeight="1">
      <c r="B315" s="11"/>
      <c r="D315" s="9"/>
      <c r="F315" s="33"/>
      <c r="G315" s="43"/>
      <c r="H315" s="44"/>
    </row>
    <row r="316" spans="2:8" s="7" customFormat="1" ht="15" customHeight="1">
      <c r="B316" s="11"/>
      <c r="D316" s="9"/>
      <c r="F316" s="33"/>
      <c r="G316" s="43"/>
      <c r="H316" s="44"/>
    </row>
    <row r="317" spans="2:8" s="7" customFormat="1" ht="15" customHeight="1">
      <c r="B317" s="11"/>
      <c r="D317" s="9"/>
      <c r="F317" s="33"/>
      <c r="G317" s="43"/>
      <c r="H317" s="44"/>
    </row>
    <row r="318" spans="2:8" s="7" customFormat="1" ht="15" customHeight="1">
      <c r="B318" s="11"/>
      <c r="D318" s="9"/>
      <c r="F318" s="33"/>
      <c r="G318" s="43"/>
      <c r="H318" s="44"/>
    </row>
    <row r="319" spans="2:8" s="7" customFormat="1" ht="15" customHeight="1">
      <c r="B319" s="11"/>
      <c r="D319" s="9"/>
      <c r="F319" s="33"/>
      <c r="G319" s="43"/>
      <c r="H319" s="44"/>
    </row>
    <row r="320" spans="2:8" s="7" customFormat="1" ht="15" customHeight="1">
      <c r="B320" s="11"/>
      <c r="D320" s="9"/>
      <c r="F320" s="33"/>
      <c r="G320" s="43"/>
      <c r="H320" s="44"/>
    </row>
    <row r="321" spans="2:8" s="7" customFormat="1" ht="15" customHeight="1">
      <c r="B321" s="11"/>
      <c r="D321" s="9"/>
      <c r="F321" s="33"/>
      <c r="G321" s="43"/>
      <c r="H321" s="44"/>
    </row>
    <row r="322" spans="2:8" s="7" customFormat="1" ht="15" customHeight="1">
      <c r="B322" s="11"/>
      <c r="D322" s="9"/>
      <c r="F322" s="33"/>
      <c r="G322" s="43"/>
      <c r="H322" s="44"/>
    </row>
    <row r="323" spans="2:8" s="7" customFormat="1" ht="15" customHeight="1">
      <c r="B323" s="11"/>
      <c r="D323" s="9"/>
      <c r="F323" s="33"/>
      <c r="G323" s="43"/>
      <c r="H323" s="44"/>
    </row>
    <row r="324" spans="2:8" s="7" customFormat="1" ht="15" customHeight="1">
      <c r="B324" s="11"/>
      <c r="D324" s="9"/>
      <c r="F324" s="33"/>
      <c r="G324" s="43"/>
      <c r="H324" s="44"/>
    </row>
    <row r="325" spans="2:8" s="7" customFormat="1" ht="15" customHeight="1">
      <c r="B325" s="11"/>
      <c r="D325" s="9"/>
      <c r="F325" s="33"/>
      <c r="G325" s="43"/>
      <c r="H325" s="44"/>
    </row>
    <row r="326" spans="2:8" s="7" customFormat="1" ht="15" customHeight="1">
      <c r="B326" s="11"/>
      <c r="D326" s="9"/>
      <c r="F326" s="33"/>
      <c r="G326" s="43"/>
      <c r="H326" s="44"/>
    </row>
    <row r="327" spans="2:8" s="7" customFormat="1" ht="15" customHeight="1">
      <c r="B327" s="11"/>
      <c r="D327" s="9"/>
      <c r="F327" s="33"/>
      <c r="G327" s="43"/>
      <c r="H327" s="44"/>
    </row>
    <row r="328" spans="2:8" s="7" customFormat="1" ht="15" customHeight="1">
      <c r="B328" s="11"/>
      <c r="D328" s="9"/>
      <c r="F328" s="33"/>
      <c r="G328" s="43"/>
      <c r="H328" s="44"/>
    </row>
    <row r="329" spans="2:8" s="7" customFormat="1" ht="15" customHeight="1">
      <c r="B329" s="11"/>
      <c r="D329" s="9"/>
      <c r="F329" s="33"/>
      <c r="G329" s="43"/>
      <c r="H329" s="44"/>
    </row>
    <row r="330" spans="2:8" s="7" customFormat="1" ht="15" customHeight="1">
      <c r="B330" s="11"/>
      <c r="D330" s="9"/>
      <c r="F330" s="33"/>
      <c r="G330" s="43"/>
      <c r="H330" s="44"/>
    </row>
    <row r="331" spans="2:8" s="7" customFormat="1" ht="15" customHeight="1">
      <c r="B331" s="11"/>
      <c r="D331" s="9"/>
      <c r="F331" s="33"/>
      <c r="G331" s="43"/>
      <c r="H331" s="44"/>
    </row>
    <row r="332" spans="2:8" s="7" customFormat="1" ht="15" customHeight="1">
      <c r="B332" s="11"/>
      <c r="D332" s="9"/>
      <c r="F332" s="33"/>
      <c r="G332" s="43"/>
      <c r="H332" s="44"/>
    </row>
    <row r="333" spans="2:8" s="7" customFormat="1" ht="15" customHeight="1">
      <c r="B333" s="11"/>
      <c r="D333" s="9"/>
      <c r="F333" s="33"/>
      <c r="G333" s="43"/>
      <c r="H333" s="44"/>
    </row>
    <row r="334" spans="2:8" s="7" customFormat="1" ht="15" customHeight="1">
      <c r="B334" s="11"/>
      <c r="D334" s="9"/>
      <c r="F334" s="33"/>
      <c r="G334" s="43"/>
      <c r="H334" s="44"/>
    </row>
    <row r="335" spans="2:8" s="7" customFormat="1" ht="15" customHeight="1">
      <c r="B335" s="11"/>
      <c r="D335" s="9"/>
      <c r="F335" s="33"/>
      <c r="G335" s="43"/>
      <c r="H335" s="44"/>
    </row>
    <row r="336" spans="2:8" s="7" customFormat="1" ht="15" customHeight="1">
      <c r="B336" s="11"/>
      <c r="D336" s="9"/>
      <c r="F336" s="33"/>
      <c r="G336" s="43"/>
      <c r="H336" s="44"/>
    </row>
    <row r="337" spans="2:8" s="7" customFormat="1" ht="15" customHeight="1">
      <c r="B337" s="11"/>
      <c r="D337" s="9"/>
      <c r="F337" s="33"/>
      <c r="G337" s="43"/>
      <c r="H337" s="44"/>
    </row>
    <row r="338" spans="2:8" s="7" customFormat="1" ht="15" customHeight="1">
      <c r="B338" s="11"/>
      <c r="D338" s="9"/>
      <c r="F338" s="33"/>
      <c r="G338" s="43"/>
      <c r="H338" s="44"/>
    </row>
    <row r="339" spans="2:8" s="7" customFormat="1" ht="15" customHeight="1">
      <c r="B339" s="11"/>
      <c r="D339" s="9"/>
      <c r="F339" s="33"/>
      <c r="G339" s="43"/>
      <c r="H339" s="44"/>
    </row>
    <row r="340" spans="2:8" s="7" customFormat="1" ht="15" customHeight="1">
      <c r="B340" s="11"/>
      <c r="D340" s="9"/>
      <c r="F340" s="33"/>
      <c r="G340" s="43"/>
      <c r="H340" s="44"/>
    </row>
    <row r="341" spans="2:8" s="7" customFormat="1" ht="15" customHeight="1">
      <c r="B341" s="11"/>
      <c r="D341" s="9"/>
      <c r="F341" s="33"/>
      <c r="G341" s="43"/>
      <c r="H341" s="44"/>
    </row>
    <row r="342" spans="2:8" s="7" customFormat="1" ht="15" customHeight="1">
      <c r="B342" s="11"/>
      <c r="D342" s="9"/>
      <c r="F342" s="33"/>
      <c r="G342" s="43"/>
      <c r="H342" s="44"/>
    </row>
    <row r="343" spans="2:8" s="7" customFormat="1" ht="15" customHeight="1">
      <c r="B343" s="11"/>
      <c r="D343" s="9"/>
      <c r="F343" s="33"/>
      <c r="G343" s="43"/>
      <c r="H343" s="44"/>
    </row>
    <row r="344" spans="2:8" s="7" customFormat="1" ht="15" customHeight="1">
      <c r="B344" s="11"/>
      <c r="D344" s="9"/>
      <c r="F344" s="33"/>
      <c r="G344" s="43"/>
      <c r="H344" s="44"/>
    </row>
    <row r="345" spans="2:8" s="7" customFormat="1" ht="15" customHeight="1">
      <c r="B345" s="11"/>
      <c r="D345" s="9"/>
      <c r="F345" s="33"/>
      <c r="G345" s="43"/>
      <c r="H345" s="44"/>
    </row>
    <row r="346" spans="2:8" s="7" customFormat="1" ht="15" customHeight="1">
      <c r="B346" s="11"/>
      <c r="D346" s="9"/>
      <c r="F346" s="33"/>
      <c r="G346" s="43"/>
      <c r="H346" s="44"/>
    </row>
    <row r="347" spans="2:8" s="7" customFormat="1" ht="15" customHeight="1">
      <c r="B347" s="11"/>
      <c r="D347" s="9"/>
      <c r="F347" s="33"/>
      <c r="G347" s="43"/>
      <c r="H347" s="44"/>
    </row>
    <row r="348" spans="2:8" s="7" customFormat="1" ht="15" customHeight="1">
      <c r="B348" s="11"/>
      <c r="D348" s="9"/>
      <c r="F348" s="33"/>
      <c r="G348" s="43"/>
      <c r="H348" s="44"/>
    </row>
    <row r="349" spans="2:8" s="7" customFormat="1" ht="15" customHeight="1">
      <c r="B349" s="11"/>
      <c r="D349" s="9"/>
      <c r="F349" s="33"/>
      <c r="G349" s="43"/>
      <c r="H349" s="44"/>
    </row>
    <row r="350" spans="2:8" s="7" customFormat="1" ht="15" customHeight="1">
      <c r="B350" s="11"/>
      <c r="D350" s="9"/>
      <c r="F350" s="33"/>
      <c r="G350" s="43"/>
      <c r="H350" s="44"/>
    </row>
    <row r="351" spans="2:8" s="7" customFormat="1" ht="15" customHeight="1">
      <c r="B351" s="11"/>
      <c r="D351" s="9"/>
      <c r="F351" s="33"/>
      <c r="G351" s="43"/>
      <c r="H351" s="44"/>
    </row>
    <row r="352" spans="2:8" s="7" customFormat="1" ht="15" customHeight="1">
      <c r="B352" s="11"/>
      <c r="D352" s="9"/>
      <c r="F352" s="33"/>
      <c r="G352" s="43"/>
      <c r="H352" s="44"/>
    </row>
    <row r="353" spans="2:8" s="7" customFormat="1" ht="15" customHeight="1">
      <c r="B353" s="11"/>
      <c r="D353" s="9"/>
      <c r="F353" s="33"/>
      <c r="G353" s="43"/>
      <c r="H353" s="44"/>
    </row>
    <row r="354" spans="2:8" s="7" customFormat="1" ht="15" customHeight="1">
      <c r="B354" s="11"/>
      <c r="D354" s="9"/>
      <c r="F354" s="33"/>
      <c r="G354" s="43"/>
      <c r="H354" s="44"/>
    </row>
    <row r="355" spans="2:8" s="7" customFormat="1" ht="15" customHeight="1">
      <c r="B355" s="11"/>
      <c r="D355" s="9"/>
      <c r="F355" s="33"/>
      <c r="G355" s="43"/>
      <c r="H355" s="44"/>
    </row>
    <row r="356" spans="2:8" s="7" customFormat="1" ht="15" customHeight="1">
      <c r="B356" s="11"/>
      <c r="D356" s="9"/>
      <c r="F356" s="33"/>
      <c r="G356" s="43"/>
      <c r="H356" s="44"/>
    </row>
    <row r="357" spans="2:8" s="7" customFormat="1" ht="15" customHeight="1">
      <c r="B357" s="11"/>
      <c r="D357" s="9"/>
      <c r="F357" s="33"/>
      <c r="G357" s="43"/>
      <c r="H357" s="44"/>
    </row>
    <row r="358" spans="2:8" s="7" customFormat="1" ht="15" customHeight="1">
      <c r="B358" s="11"/>
      <c r="D358" s="9"/>
      <c r="F358" s="33"/>
      <c r="G358" s="43"/>
      <c r="H358" s="44"/>
    </row>
    <row r="359" spans="2:8" s="7" customFormat="1" ht="15" customHeight="1">
      <c r="B359" s="11"/>
      <c r="D359" s="9"/>
      <c r="F359" s="33"/>
      <c r="G359" s="43"/>
      <c r="H359" s="44"/>
    </row>
    <row r="360" spans="2:8" s="7" customFormat="1" ht="15" customHeight="1">
      <c r="B360" s="11"/>
      <c r="D360" s="9"/>
      <c r="F360" s="33"/>
      <c r="G360" s="43"/>
      <c r="H360" s="44"/>
    </row>
    <row r="361" spans="2:8" s="7" customFormat="1" ht="15" customHeight="1">
      <c r="B361" s="11"/>
      <c r="D361" s="9"/>
      <c r="F361" s="33"/>
      <c r="G361" s="43"/>
      <c r="H361" s="44"/>
    </row>
    <row r="362" spans="2:8" s="7" customFormat="1" ht="15" customHeight="1">
      <c r="B362" s="11"/>
      <c r="D362" s="9"/>
      <c r="F362" s="33"/>
      <c r="G362" s="43"/>
      <c r="H362" s="44"/>
    </row>
    <row r="363" spans="2:8" s="7" customFormat="1" ht="15" customHeight="1">
      <c r="B363" s="11"/>
      <c r="D363" s="9"/>
      <c r="F363" s="33"/>
      <c r="G363" s="43"/>
      <c r="H363" s="44"/>
    </row>
    <row r="364" spans="2:8" s="7" customFormat="1" ht="15" customHeight="1">
      <c r="B364" s="11"/>
      <c r="D364" s="9"/>
      <c r="F364" s="33"/>
      <c r="G364" s="43"/>
      <c r="H364" s="44"/>
    </row>
    <row r="365" spans="2:8" s="7" customFormat="1" ht="15" customHeight="1">
      <c r="B365" s="11"/>
      <c r="D365" s="9"/>
      <c r="F365" s="33"/>
      <c r="G365" s="43"/>
      <c r="H365" s="44"/>
    </row>
    <row r="366" spans="2:8" s="7" customFormat="1" ht="15" customHeight="1">
      <c r="B366" s="11"/>
      <c r="D366" s="9"/>
      <c r="F366" s="33"/>
      <c r="G366" s="43"/>
      <c r="H366" s="44"/>
    </row>
    <row r="367" spans="2:8" s="7" customFormat="1" ht="15" customHeight="1">
      <c r="B367" s="11"/>
      <c r="D367" s="9"/>
      <c r="F367" s="33"/>
      <c r="G367" s="43"/>
      <c r="H367" s="44"/>
    </row>
    <row r="368" spans="2:8" s="7" customFormat="1" ht="15" customHeight="1">
      <c r="B368" s="11"/>
      <c r="D368" s="9"/>
      <c r="F368" s="33"/>
      <c r="G368" s="43"/>
      <c r="H368" s="44"/>
    </row>
    <row r="369" spans="2:8" s="7" customFormat="1" ht="15" customHeight="1">
      <c r="B369" s="11"/>
      <c r="D369" s="9"/>
      <c r="F369" s="33"/>
      <c r="G369" s="43"/>
      <c r="H369" s="44"/>
    </row>
    <row r="370" spans="2:8" s="7" customFormat="1" ht="15" customHeight="1">
      <c r="B370" s="11"/>
      <c r="D370" s="9"/>
      <c r="F370" s="33"/>
      <c r="G370" s="43"/>
      <c r="H370" s="44"/>
    </row>
    <row r="371" spans="2:8" s="7" customFormat="1" ht="15" customHeight="1">
      <c r="B371" s="11"/>
      <c r="D371" s="9"/>
      <c r="F371" s="33"/>
      <c r="G371" s="43"/>
      <c r="H371" s="44"/>
    </row>
    <row r="372" spans="2:8" s="7" customFormat="1" ht="15" customHeight="1">
      <c r="B372" s="11"/>
      <c r="D372" s="9"/>
      <c r="F372" s="33"/>
      <c r="G372" s="43"/>
      <c r="H372" s="44"/>
    </row>
    <row r="373" spans="2:8" s="7" customFormat="1" ht="15" customHeight="1">
      <c r="B373" s="11"/>
      <c r="D373" s="9"/>
      <c r="F373" s="33"/>
      <c r="G373" s="43"/>
      <c r="H373" s="44"/>
    </row>
    <row r="374" spans="2:8" s="7" customFormat="1" ht="15" customHeight="1">
      <c r="B374" s="11"/>
      <c r="D374" s="9"/>
      <c r="F374" s="33"/>
      <c r="G374" s="43"/>
      <c r="H374" s="44"/>
    </row>
    <row r="375" spans="2:8" s="7" customFormat="1" ht="15" customHeight="1">
      <c r="B375" s="11"/>
      <c r="D375" s="9"/>
      <c r="F375" s="33"/>
      <c r="G375" s="43"/>
      <c r="H375" s="44"/>
    </row>
    <row r="376" spans="2:8" s="7" customFormat="1" ht="15" customHeight="1">
      <c r="B376" s="11"/>
      <c r="D376" s="9"/>
      <c r="F376" s="33"/>
      <c r="G376" s="43"/>
      <c r="H376" s="44"/>
    </row>
    <row r="377" spans="2:8" s="7" customFormat="1" ht="15" customHeight="1">
      <c r="B377" s="11"/>
      <c r="D377" s="9"/>
      <c r="F377" s="33"/>
      <c r="G377" s="43"/>
      <c r="H377" s="44"/>
    </row>
    <row r="378" spans="2:8" s="7" customFormat="1" ht="15" customHeight="1">
      <c r="B378" s="11"/>
      <c r="D378" s="9"/>
      <c r="F378" s="33"/>
      <c r="G378" s="43"/>
      <c r="H378" s="44"/>
    </row>
    <row r="379" spans="2:8" s="7" customFormat="1" ht="15" customHeight="1">
      <c r="B379" s="11"/>
      <c r="D379" s="9"/>
      <c r="F379" s="33"/>
      <c r="G379" s="43"/>
      <c r="H379" s="44"/>
    </row>
    <row r="380" spans="2:8" s="7" customFormat="1" ht="15" customHeight="1">
      <c r="B380" s="11"/>
      <c r="D380" s="9"/>
      <c r="F380" s="33"/>
      <c r="G380" s="43"/>
      <c r="H380" s="44"/>
    </row>
    <row r="381" spans="2:8" s="7" customFormat="1" ht="15" customHeight="1">
      <c r="B381" s="11"/>
      <c r="D381" s="9"/>
      <c r="F381" s="33"/>
      <c r="G381" s="43"/>
      <c r="H381" s="44"/>
    </row>
    <row r="382" spans="2:8" s="7" customFormat="1" ht="15" customHeight="1">
      <c r="B382" s="11"/>
      <c r="D382" s="9"/>
      <c r="F382" s="33"/>
      <c r="G382" s="43"/>
      <c r="H382" s="44"/>
    </row>
    <row r="383" spans="2:8" s="7" customFormat="1" ht="15" customHeight="1">
      <c r="B383" s="11"/>
      <c r="D383" s="9"/>
      <c r="F383" s="33"/>
      <c r="G383" s="43"/>
      <c r="H383" s="44"/>
    </row>
    <row r="384" spans="2:8" s="7" customFormat="1" ht="15" customHeight="1">
      <c r="B384" s="11"/>
      <c r="D384" s="9"/>
      <c r="F384" s="33"/>
      <c r="G384" s="43"/>
      <c r="H384" s="44"/>
    </row>
    <row r="385" spans="2:8" s="7" customFormat="1" ht="15" customHeight="1">
      <c r="B385" s="11"/>
      <c r="D385" s="9"/>
      <c r="F385" s="33"/>
      <c r="G385" s="43"/>
      <c r="H385" s="44"/>
    </row>
    <row r="386" spans="2:8" s="7" customFormat="1" ht="15" customHeight="1">
      <c r="B386" s="11"/>
      <c r="D386" s="9"/>
      <c r="F386" s="33"/>
      <c r="G386" s="43"/>
      <c r="H386" s="44"/>
    </row>
    <row r="387" spans="2:8" s="7" customFormat="1" ht="15" customHeight="1">
      <c r="B387" s="11"/>
      <c r="D387" s="9"/>
      <c r="F387" s="33"/>
      <c r="G387" s="43"/>
      <c r="H387" s="44"/>
    </row>
    <row r="388" spans="2:8" s="7" customFormat="1" ht="15" customHeight="1">
      <c r="B388" s="11"/>
      <c r="D388" s="9"/>
      <c r="F388" s="33"/>
      <c r="G388" s="43"/>
      <c r="H388" s="44"/>
    </row>
    <row r="389" spans="2:8" s="7" customFormat="1" ht="15" customHeight="1">
      <c r="B389" s="11"/>
      <c r="D389" s="9"/>
      <c r="F389" s="33"/>
      <c r="G389" s="43"/>
      <c r="H389" s="44"/>
    </row>
    <row r="390" spans="2:8" s="7" customFormat="1" ht="15" customHeight="1">
      <c r="B390" s="11"/>
      <c r="D390" s="9"/>
      <c r="F390" s="33"/>
      <c r="G390" s="43"/>
      <c r="H390" s="44"/>
    </row>
    <row r="391" spans="2:8" s="7" customFormat="1" ht="15" customHeight="1">
      <c r="B391" s="11"/>
      <c r="D391" s="9"/>
      <c r="F391" s="33"/>
      <c r="G391" s="43"/>
      <c r="H391" s="44"/>
    </row>
    <row r="392" spans="2:8" s="7" customFormat="1" ht="15" customHeight="1">
      <c r="B392" s="11"/>
      <c r="D392" s="9"/>
      <c r="F392" s="33"/>
      <c r="G392" s="43"/>
      <c r="H392" s="44"/>
    </row>
    <row r="393" spans="2:8" s="7" customFormat="1" ht="15" customHeight="1">
      <c r="B393" s="11"/>
      <c r="D393" s="9"/>
      <c r="F393" s="33"/>
      <c r="G393" s="43"/>
      <c r="H393" s="44"/>
    </row>
    <row r="394" spans="2:8" s="7" customFormat="1" ht="15" customHeight="1">
      <c r="B394" s="11"/>
      <c r="D394" s="9"/>
      <c r="F394" s="33"/>
      <c r="G394" s="43"/>
      <c r="H394" s="44"/>
    </row>
    <row r="395" spans="2:8" s="7" customFormat="1" ht="15" customHeight="1">
      <c r="B395" s="11"/>
      <c r="D395" s="9"/>
      <c r="F395" s="33"/>
      <c r="G395" s="43"/>
      <c r="H395" s="44"/>
    </row>
    <row r="396" spans="2:8" s="7" customFormat="1" ht="15" customHeight="1">
      <c r="B396" s="11"/>
      <c r="D396" s="9"/>
      <c r="F396" s="33"/>
      <c r="G396" s="43"/>
      <c r="H396" s="44"/>
    </row>
    <row r="397" spans="2:8" s="7" customFormat="1" ht="15" customHeight="1">
      <c r="B397" s="11"/>
      <c r="D397" s="9"/>
      <c r="F397" s="33"/>
      <c r="G397" s="43"/>
      <c r="H397" s="44"/>
    </row>
    <row r="398" spans="2:8" s="7" customFormat="1" ht="15" customHeight="1">
      <c r="B398" s="11"/>
      <c r="D398" s="9"/>
      <c r="F398" s="33"/>
      <c r="G398" s="43"/>
      <c r="H398" s="44"/>
    </row>
    <row r="399" spans="2:8" s="7" customFormat="1" ht="15" customHeight="1">
      <c r="B399" s="11"/>
      <c r="D399" s="9"/>
      <c r="F399" s="33"/>
      <c r="G399" s="43"/>
      <c r="H399" s="44"/>
    </row>
    <row r="400" spans="2:8" s="7" customFormat="1" ht="15" customHeight="1">
      <c r="B400" s="11"/>
      <c r="D400" s="9"/>
      <c r="F400" s="33"/>
      <c r="G400" s="43"/>
      <c r="H400" s="44"/>
    </row>
    <row r="401" spans="2:8" s="7" customFormat="1" ht="15" customHeight="1">
      <c r="B401" s="11"/>
      <c r="D401" s="9"/>
      <c r="F401" s="33"/>
      <c r="G401" s="43"/>
      <c r="H401" s="44"/>
    </row>
    <row r="402" spans="2:8" s="7" customFormat="1" ht="15" customHeight="1">
      <c r="B402" s="11"/>
      <c r="D402" s="9"/>
      <c r="F402" s="33"/>
      <c r="G402" s="43"/>
      <c r="H402" s="44"/>
    </row>
    <row r="403" spans="2:8" s="7" customFormat="1" ht="15" customHeight="1">
      <c r="B403" s="11"/>
      <c r="D403" s="9"/>
      <c r="F403" s="33"/>
      <c r="G403" s="43"/>
      <c r="H403" s="44"/>
    </row>
    <row r="404" spans="2:8" s="7" customFormat="1" ht="15" customHeight="1">
      <c r="B404" s="11"/>
      <c r="D404" s="9"/>
      <c r="F404" s="33"/>
      <c r="G404" s="43"/>
      <c r="H404" s="44"/>
    </row>
    <row r="405" spans="2:8" s="7" customFormat="1" ht="15" customHeight="1">
      <c r="B405" s="11"/>
      <c r="D405" s="9"/>
      <c r="F405" s="33"/>
      <c r="G405" s="43"/>
      <c r="H405" s="44"/>
    </row>
    <row r="406" spans="2:8" s="7" customFormat="1" ht="15" customHeight="1">
      <c r="B406" s="11"/>
      <c r="D406" s="9"/>
      <c r="F406" s="33"/>
      <c r="G406" s="43"/>
      <c r="H406" s="44"/>
    </row>
    <row r="407" spans="2:8" s="7" customFormat="1" ht="15" customHeight="1">
      <c r="B407" s="11"/>
      <c r="D407" s="9"/>
      <c r="F407" s="33"/>
      <c r="G407" s="43"/>
      <c r="H407" s="44"/>
    </row>
    <row r="408" spans="2:8" s="7" customFormat="1" ht="15" customHeight="1">
      <c r="B408" s="11"/>
      <c r="D408" s="9"/>
      <c r="F408" s="33"/>
      <c r="G408" s="43"/>
      <c r="H408" s="44"/>
    </row>
    <row r="409" spans="2:8" s="7" customFormat="1" ht="15" customHeight="1">
      <c r="B409" s="11"/>
      <c r="D409" s="9"/>
      <c r="F409" s="33"/>
      <c r="G409" s="43"/>
      <c r="H409" s="44"/>
    </row>
    <row r="410" spans="2:8" s="7" customFormat="1" ht="15" customHeight="1">
      <c r="B410" s="11"/>
      <c r="D410" s="9"/>
      <c r="F410" s="33"/>
      <c r="G410" s="43"/>
      <c r="H410" s="44"/>
    </row>
    <row r="411" spans="2:8" s="7" customFormat="1" ht="15" customHeight="1">
      <c r="B411" s="11"/>
      <c r="D411" s="9"/>
      <c r="F411" s="33"/>
      <c r="G411" s="43"/>
      <c r="H411" s="44"/>
    </row>
    <row r="412" spans="2:8" s="7" customFormat="1" ht="15" customHeight="1">
      <c r="B412" s="11"/>
      <c r="D412" s="9"/>
      <c r="F412" s="33"/>
      <c r="G412" s="43"/>
      <c r="H412" s="44"/>
    </row>
    <row r="413" spans="2:8" s="7" customFormat="1" ht="15" customHeight="1">
      <c r="B413" s="11"/>
      <c r="D413" s="9"/>
      <c r="F413" s="33"/>
      <c r="G413" s="43"/>
      <c r="H413" s="44"/>
    </row>
    <row r="414" spans="2:8" s="7" customFormat="1" ht="15" customHeight="1">
      <c r="B414" s="11"/>
      <c r="D414" s="9"/>
      <c r="F414" s="33"/>
      <c r="G414" s="43"/>
      <c r="H414" s="44"/>
    </row>
    <row r="415" spans="2:8" s="7" customFormat="1" ht="15" customHeight="1">
      <c r="B415" s="11"/>
      <c r="D415" s="9"/>
      <c r="F415" s="33"/>
      <c r="G415" s="43"/>
      <c r="H415" s="44"/>
    </row>
    <row r="416" spans="2:8" s="7" customFormat="1" ht="15" customHeight="1">
      <c r="B416" s="11"/>
      <c r="D416" s="9"/>
      <c r="F416" s="33"/>
      <c r="G416" s="43"/>
      <c r="H416" s="44"/>
    </row>
    <row r="417" spans="2:8" s="7" customFormat="1" ht="15" customHeight="1">
      <c r="B417" s="11"/>
      <c r="D417" s="9"/>
      <c r="F417" s="33"/>
      <c r="G417" s="43"/>
      <c r="H417" s="44"/>
    </row>
    <row r="418" spans="2:8" s="7" customFormat="1" ht="15" customHeight="1">
      <c r="B418" s="11"/>
      <c r="D418" s="9"/>
      <c r="F418" s="33"/>
      <c r="G418" s="43"/>
      <c r="H418" s="44"/>
    </row>
    <row r="419" spans="2:8" s="7" customFormat="1" ht="15" customHeight="1">
      <c r="B419" s="11"/>
      <c r="D419" s="9"/>
      <c r="F419" s="33"/>
      <c r="G419" s="43"/>
      <c r="H419" s="44"/>
    </row>
    <row r="420" spans="2:8" s="7" customFormat="1" ht="15" customHeight="1">
      <c r="B420" s="11"/>
      <c r="D420" s="9"/>
      <c r="F420" s="33"/>
      <c r="G420" s="43"/>
      <c r="H420" s="44"/>
    </row>
    <row r="421" spans="2:8" s="7" customFormat="1" ht="15" customHeight="1">
      <c r="B421" s="11"/>
      <c r="D421" s="9"/>
      <c r="F421" s="33"/>
      <c r="G421" s="43"/>
      <c r="H421" s="44"/>
    </row>
    <row r="422" spans="2:8" s="7" customFormat="1" ht="15" customHeight="1">
      <c r="B422" s="11"/>
      <c r="D422" s="9"/>
      <c r="F422" s="33"/>
      <c r="G422" s="43"/>
      <c r="H422" s="44"/>
    </row>
    <row r="423" spans="2:8" s="7" customFormat="1" ht="15" customHeight="1">
      <c r="B423" s="11"/>
      <c r="D423" s="9"/>
      <c r="F423" s="33"/>
      <c r="G423" s="43"/>
      <c r="H423" s="44"/>
    </row>
    <row r="424" spans="2:8" s="7" customFormat="1" ht="15" customHeight="1">
      <c r="B424" s="11"/>
      <c r="D424" s="9"/>
      <c r="F424" s="33"/>
      <c r="G424" s="43"/>
      <c r="H424" s="44"/>
    </row>
    <row r="425" spans="2:8" s="7" customFormat="1" ht="15" customHeight="1">
      <c r="B425" s="11"/>
      <c r="D425" s="9"/>
      <c r="F425" s="33"/>
      <c r="G425" s="43"/>
      <c r="H425" s="44"/>
    </row>
    <row r="426" spans="2:8" s="7" customFormat="1" ht="15" customHeight="1">
      <c r="B426" s="11"/>
      <c r="D426" s="9"/>
      <c r="F426" s="33"/>
      <c r="G426" s="43"/>
      <c r="H426" s="44"/>
    </row>
    <row r="427" spans="2:8" s="7" customFormat="1" ht="15" customHeight="1">
      <c r="B427" s="11"/>
      <c r="D427" s="9"/>
      <c r="F427" s="33"/>
      <c r="G427" s="43"/>
      <c r="H427" s="44"/>
    </row>
    <row r="428" spans="2:8" s="7" customFormat="1" ht="15" customHeight="1">
      <c r="B428" s="11"/>
      <c r="D428" s="9"/>
      <c r="F428" s="33"/>
      <c r="G428" s="43"/>
      <c r="H428" s="44"/>
    </row>
    <row r="429" spans="2:8" s="7" customFormat="1" ht="15" customHeight="1">
      <c r="B429" s="11"/>
      <c r="D429" s="9"/>
      <c r="F429" s="33"/>
      <c r="G429" s="43"/>
      <c r="H429" s="44"/>
    </row>
    <row r="430" spans="2:8" s="7" customFormat="1" ht="15" customHeight="1">
      <c r="B430" s="11"/>
      <c r="D430" s="9"/>
      <c r="F430" s="33"/>
      <c r="G430" s="43"/>
      <c r="H430" s="44"/>
    </row>
    <row r="431" spans="2:8" s="7" customFormat="1" ht="15" customHeight="1">
      <c r="B431" s="11"/>
      <c r="D431" s="9"/>
      <c r="F431" s="33"/>
      <c r="G431" s="43"/>
      <c r="H431" s="44"/>
    </row>
    <row r="432" spans="2:8" s="7" customFormat="1" ht="15" customHeight="1">
      <c r="B432" s="11"/>
      <c r="D432" s="9"/>
      <c r="F432" s="33"/>
      <c r="G432" s="43"/>
      <c r="H432" s="44"/>
    </row>
    <row r="433" spans="2:8" s="7" customFormat="1" ht="15" customHeight="1">
      <c r="B433" s="11"/>
      <c r="D433" s="9"/>
      <c r="F433" s="33"/>
      <c r="G433" s="43"/>
      <c r="H433" s="44"/>
    </row>
    <row r="434" spans="2:8" s="7" customFormat="1" ht="15" customHeight="1">
      <c r="B434" s="11"/>
      <c r="D434" s="9"/>
      <c r="F434" s="33"/>
      <c r="G434" s="43"/>
      <c r="H434" s="44"/>
    </row>
    <row r="435" spans="2:8" s="7" customFormat="1" ht="15" customHeight="1">
      <c r="B435" s="11"/>
      <c r="D435" s="9"/>
      <c r="F435" s="33"/>
      <c r="G435" s="43"/>
      <c r="H435" s="44"/>
    </row>
    <row r="436" spans="2:8" s="7" customFormat="1" ht="15" customHeight="1">
      <c r="B436" s="11"/>
      <c r="D436" s="9"/>
      <c r="F436" s="33"/>
      <c r="G436" s="43"/>
      <c r="H436" s="44"/>
    </row>
    <row r="437" spans="2:8" s="7" customFormat="1" ht="15" customHeight="1">
      <c r="B437" s="11"/>
      <c r="D437" s="9"/>
      <c r="F437" s="33"/>
      <c r="G437" s="43"/>
      <c r="H437" s="44"/>
    </row>
    <row r="438" spans="2:8" s="7" customFormat="1" ht="15" customHeight="1">
      <c r="B438" s="11"/>
      <c r="D438" s="9"/>
      <c r="F438" s="33"/>
      <c r="G438" s="43"/>
      <c r="H438" s="44"/>
    </row>
    <row r="439" spans="2:8" s="7" customFormat="1" ht="15" customHeight="1">
      <c r="B439" s="11"/>
      <c r="D439" s="9"/>
      <c r="F439" s="33"/>
      <c r="G439" s="43"/>
      <c r="H439" s="44"/>
    </row>
    <row r="440" spans="2:8" s="7" customFormat="1" ht="15" customHeight="1">
      <c r="B440" s="11"/>
      <c r="D440" s="9"/>
      <c r="F440" s="33"/>
      <c r="G440" s="43"/>
      <c r="H440" s="44"/>
    </row>
    <row r="441" spans="2:8" s="7" customFormat="1" ht="15" customHeight="1">
      <c r="B441" s="11"/>
      <c r="D441" s="9"/>
      <c r="F441" s="33"/>
      <c r="G441" s="43"/>
      <c r="H441" s="44"/>
    </row>
    <row r="442" spans="2:8" s="7" customFormat="1" ht="15" customHeight="1">
      <c r="B442" s="11"/>
      <c r="D442" s="9"/>
      <c r="F442" s="33"/>
      <c r="G442" s="43"/>
      <c r="H442" s="44"/>
    </row>
    <row r="443" spans="2:8" s="7" customFormat="1" ht="15" customHeight="1">
      <c r="B443" s="11"/>
      <c r="D443" s="9"/>
      <c r="F443" s="33"/>
      <c r="G443" s="43"/>
      <c r="H443" s="44"/>
    </row>
    <row r="444" spans="2:8" s="7" customFormat="1" ht="15" customHeight="1">
      <c r="B444" s="11"/>
      <c r="D444" s="9"/>
      <c r="F444" s="33"/>
      <c r="G444" s="43"/>
      <c r="H444" s="44"/>
    </row>
    <row r="445" spans="2:8" s="7" customFormat="1" ht="15" customHeight="1">
      <c r="B445" s="11"/>
      <c r="D445" s="9"/>
      <c r="F445" s="33"/>
      <c r="G445" s="43"/>
      <c r="H445" s="44"/>
    </row>
    <row r="446" spans="2:8" s="7" customFormat="1" ht="15" customHeight="1">
      <c r="B446" s="11"/>
      <c r="D446" s="9"/>
      <c r="F446" s="33"/>
      <c r="G446" s="43"/>
      <c r="H446" s="44"/>
    </row>
    <row r="447" spans="2:8" s="7" customFormat="1" ht="15" customHeight="1">
      <c r="B447" s="11"/>
      <c r="D447" s="9"/>
      <c r="F447" s="33"/>
      <c r="G447" s="43"/>
      <c r="H447" s="44"/>
    </row>
    <row r="448" spans="2:8" s="7" customFormat="1" ht="15" customHeight="1">
      <c r="B448" s="11"/>
      <c r="D448" s="9"/>
      <c r="F448" s="33"/>
      <c r="G448" s="43"/>
      <c r="H448" s="44"/>
    </row>
    <row r="449" spans="2:8" s="7" customFormat="1" ht="15" customHeight="1">
      <c r="B449" s="11"/>
      <c r="D449" s="9"/>
      <c r="F449" s="33"/>
      <c r="G449" s="43"/>
      <c r="H449" s="44"/>
    </row>
    <row r="450" spans="2:8" s="7" customFormat="1" ht="15" customHeight="1">
      <c r="B450" s="11"/>
      <c r="D450" s="9"/>
      <c r="F450" s="33"/>
      <c r="G450" s="43"/>
      <c r="H450" s="44"/>
    </row>
    <row r="451" spans="2:8" s="7" customFormat="1" ht="15" customHeight="1">
      <c r="B451" s="11"/>
      <c r="D451" s="9"/>
      <c r="F451" s="33"/>
      <c r="G451" s="43"/>
      <c r="H451" s="44"/>
    </row>
    <row r="452" spans="2:8" s="7" customFormat="1" ht="15" customHeight="1">
      <c r="B452" s="11"/>
      <c r="D452" s="9"/>
      <c r="F452" s="33"/>
      <c r="G452" s="43"/>
      <c r="H452" s="44"/>
    </row>
    <row r="453" spans="2:8" s="7" customFormat="1" ht="15" customHeight="1">
      <c r="B453" s="11"/>
      <c r="D453" s="9"/>
      <c r="F453" s="33"/>
      <c r="G453" s="43"/>
      <c r="H453" s="44"/>
    </row>
    <row r="454" spans="2:8" s="7" customFormat="1" ht="15" customHeight="1">
      <c r="B454" s="11"/>
      <c r="D454" s="9"/>
      <c r="F454" s="33"/>
      <c r="G454" s="43"/>
      <c r="H454" s="44"/>
    </row>
    <row r="455" spans="2:8" s="7" customFormat="1" ht="15" customHeight="1">
      <c r="B455" s="11"/>
      <c r="D455" s="9"/>
      <c r="F455" s="33"/>
      <c r="G455" s="43"/>
      <c r="H455" s="44"/>
    </row>
    <row r="456" spans="2:8" s="7" customFormat="1" ht="15" customHeight="1">
      <c r="B456" s="11"/>
      <c r="D456" s="9"/>
      <c r="F456" s="33"/>
      <c r="G456" s="43"/>
      <c r="H456" s="44"/>
    </row>
    <row r="457" spans="2:8" s="7" customFormat="1" ht="15" customHeight="1">
      <c r="B457" s="11"/>
      <c r="D457" s="9"/>
      <c r="F457" s="33"/>
      <c r="G457" s="43"/>
      <c r="H457" s="44"/>
    </row>
    <row r="458" spans="2:8" s="7" customFormat="1" ht="15" customHeight="1">
      <c r="B458" s="11"/>
      <c r="D458" s="9"/>
      <c r="F458" s="33"/>
      <c r="G458" s="43"/>
      <c r="H458" s="44"/>
    </row>
    <row r="459" spans="2:8" s="7" customFormat="1" ht="15" customHeight="1">
      <c r="B459" s="11"/>
      <c r="D459" s="9"/>
      <c r="F459" s="33"/>
      <c r="G459" s="43"/>
      <c r="H459" s="44"/>
    </row>
    <row r="460" spans="2:8" s="7" customFormat="1" ht="15" customHeight="1">
      <c r="B460" s="11"/>
      <c r="D460" s="9"/>
      <c r="F460" s="33"/>
      <c r="G460" s="43"/>
      <c r="H460" s="44"/>
    </row>
    <row r="461" spans="2:8" s="7" customFormat="1" ht="15" customHeight="1">
      <c r="B461" s="11"/>
      <c r="D461" s="9"/>
      <c r="F461" s="33"/>
      <c r="G461" s="43"/>
      <c r="H461" s="44"/>
    </row>
    <row r="462" spans="2:8" s="7" customFormat="1" ht="15" customHeight="1">
      <c r="B462" s="11"/>
      <c r="D462" s="9"/>
      <c r="F462" s="33"/>
      <c r="G462" s="43"/>
      <c r="H462" s="44"/>
    </row>
    <row r="463" spans="2:8" s="7" customFormat="1" ht="15" customHeight="1">
      <c r="B463" s="11"/>
      <c r="D463" s="9"/>
      <c r="F463" s="33"/>
      <c r="G463" s="43"/>
      <c r="H463" s="44"/>
    </row>
    <row r="464" spans="2:8" s="7" customFormat="1" ht="15" customHeight="1">
      <c r="B464" s="11"/>
      <c r="D464" s="9"/>
      <c r="F464" s="33"/>
      <c r="G464" s="43"/>
      <c r="H464" s="44"/>
    </row>
    <row r="465" spans="2:8" s="7" customFormat="1" ht="15" customHeight="1">
      <c r="B465" s="11"/>
      <c r="D465" s="9"/>
      <c r="F465" s="33"/>
      <c r="G465" s="43"/>
      <c r="H465" s="44"/>
    </row>
    <row r="466" spans="2:8" s="7" customFormat="1" ht="15" customHeight="1">
      <c r="B466" s="11"/>
      <c r="D466" s="9"/>
      <c r="F466" s="33"/>
      <c r="G466" s="43"/>
      <c r="H466" s="44"/>
    </row>
    <row r="467" spans="2:8" s="7" customFormat="1" ht="15" customHeight="1">
      <c r="B467" s="11"/>
      <c r="D467" s="9"/>
      <c r="F467" s="33"/>
      <c r="G467" s="43"/>
      <c r="H467" s="44"/>
    </row>
    <row r="468" spans="2:8" s="7" customFormat="1" ht="15" customHeight="1">
      <c r="B468" s="11"/>
      <c r="D468" s="9"/>
      <c r="F468" s="33"/>
      <c r="G468" s="43"/>
      <c r="H468" s="44"/>
    </row>
    <row r="469" spans="2:8" s="7" customFormat="1" ht="15" customHeight="1">
      <c r="B469" s="11"/>
      <c r="D469" s="9"/>
      <c r="F469" s="33"/>
      <c r="G469" s="43"/>
      <c r="H469" s="44"/>
    </row>
    <row r="470" spans="2:8" s="7" customFormat="1" ht="15" customHeight="1">
      <c r="B470" s="11"/>
      <c r="D470" s="9"/>
      <c r="F470" s="33"/>
      <c r="G470" s="43"/>
      <c r="H470" s="44"/>
    </row>
    <row r="471" spans="2:8" s="7" customFormat="1" ht="15" customHeight="1">
      <c r="B471" s="11"/>
      <c r="D471" s="9"/>
      <c r="F471" s="33"/>
      <c r="G471" s="43"/>
      <c r="H471" s="44"/>
    </row>
    <row r="472" spans="2:8" s="7" customFormat="1" ht="15" customHeight="1">
      <c r="B472" s="11"/>
      <c r="D472" s="9"/>
      <c r="F472" s="33"/>
      <c r="G472" s="43"/>
      <c r="H472" s="44"/>
    </row>
    <row r="473" spans="2:8" s="7" customFormat="1" ht="15" customHeight="1">
      <c r="B473" s="11"/>
      <c r="D473" s="9"/>
      <c r="F473" s="33"/>
      <c r="G473" s="43"/>
      <c r="H473" s="44"/>
    </row>
    <row r="474" spans="2:8" s="7" customFormat="1" ht="15" customHeight="1">
      <c r="B474" s="11"/>
      <c r="D474" s="9"/>
      <c r="F474" s="33"/>
      <c r="G474" s="43"/>
      <c r="H474" s="44"/>
    </row>
    <row r="475" spans="2:8" s="7" customFormat="1" ht="15" customHeight="1">
      <c r="B475" s="11"/>
      <c r="D475" s="9"/>
      <c r="F475" s="33"/>
      <c r="G475" s="43"/>
      <c r="H475" s="44"/>
    </row>
    <row r="476" spans="2:8" s="7" customFormat="1" ht="15" customHeight="1">
      <c r="B476" s="11"/>
      <c r="D476" s="9"/>
      <c r="F476" s="33"/>
      <c r="G476" s="43"/>
      <c r="H476" s="44"/>
    </row>
    <row r="477" spans="2:8" s="7" customFormat="1" ht="15" customHeight="1">
      <c r="B477" s="11"/>
      <c r="D477" s="9"/>
      <c r="F477" s="33"/>
      <c r="G477" s="43"/>
      <c r="H477" s="44"/>
    </row>
    <row r="478" spans="2:8" s="7" customFormat="1" ht="15" customHeight="1">
      <c r="B478" s="11"/>
      <c r="D478" s="9"/>
      <c r="F478" s="33"/>
      <c r="G478" s="43"/>
      <c r="H478" s="44"/>
    </row>
    <row r="479" spans="2:8" s="7" customFormat="1" ht="15" customHeight="1">
      <c r="B479" s="11"/>
      <c r="D479" s="9"/>
      <c r="F479" s="33"/>
      <c r="G479" s="43"/>
      <c r="H479" s="44"/>
    </row>
    <row r="480" spans="2:8" s="7" customFormat="1" ht="15" customHeight="1">
      <c r="B480" s="11"/>
      <c r="D480" s="9"/>
      <c r="F480" s="33"/>
      <c r="G480" s="43"/>
      <c r="H480" s="44"/>
    </row>
    <row r="481" spans="2:8" s="7" customFormat="1" ht="15" customHeight="1">
      <c r="B481" s="11"/>
      <c r="D481" s="9"/>
      <c r="F481" s="33"/>
      <c r="G481" s="43"/>
      <c r="H481" s="44"/>
    </row>
    <row r="482" spans="2:8" s="7" customFormat="1" ht="15" customHeight="1">
      <c r="B482" s="11"/>
      <c r="D482" s="9"/>
      <c r="F482" s="33"/>
      <c r="G482" s="43"/>
      <c r="H482" s="44"/>
    </row>
    <row r="483" spans="2:8" s="7" customFormat="1" ht="15" customHeight="1">
      <c r="B483" s="11"/>
      <c r="D483" s="9"/>
      <c r="F483" s="33"/>
      <c r="G483" s="43"/>
      <c r="H483" s="44"/>
    </row>
    <row r="484" spans="2:8" s="7" customFormat="1" ht="15" customHeight="1">
      <c r="B484" s="11"/>
      <c r="D484" s="9"/>
      <c r="F484" s="33"/>
      <c r="G484" s="43"/>
      <c r="H484" s="44"/>
    </row>
    <row r="485" spans="2:8" s="7" customFormat="1" ht="15" customHeight="1">
      <c r="B485" s="11"/>
      <c r="D485" s="9"/>
      <c r="F485" s="33"/>
      <c r="G485" s="43"/>
      <c r="H485" s="44"/>
    </row>
    <row r="486" spans="2:8" s="7" customFormat="1" ht="15" customHeight="1">
      <c r="B486" s="11"/>
      <c r="D486" s="9"/>
      <c r="F486" s="33"/>
      <c r="G486" s="43"/>
      <c r="H486" s="44"/>
    </row>
    <row r="487" spans="2:8" s="7" customFormat="1" ht="15" customHeight="1">
      <c r="B487" s="11"/>
      <c r="D487" s="9"/>
      <c r="F487" s="33"/>
      <c r="G487" s="43"/>
      <c r="H487" s="44"/>
    </row>
    <row r="488" spans="2:8" s="7" customFormat="1" ht="15" customHeight="1">
      <c r="B488" s="11"/>
      <c r="D488" s="9"/>
      <c r="F488" s="33"/>
      <c r="G488" s="43"/>
      <c r="H488" s="44"/>
    </row>
    <row r="489" spans="2:8" s="7" customFormat="1" ht="15" customHeight="1">
      <c r="B489" s="11"/>
      <c r="D489" s="9"/>
      <c r="F489" s="33"/>
      <c r="G489" s="43"/>
      <c r="H489" s="44"/>
    </row>
    <row r="490" spans="2:8" s="7" customFormat="1" ht="15" customHeight="1">
      <c r="B490" s="11"/>
      <c r="D490" s="9"/>
      <c r="F490" s="33"/>
      <c r="G490" s="43"/>
      <c r="H490" s="44"/>
    </row>
    <row r="491" spans="2:8" s="7" customFormat="1" ht="15" customHeight="1">
      <c r="B491" s="11"/>
      <c r="D491" s="9"/>
      <c r="F491" s="33"/>
      <c r="G491" s="43"/>
      <c r="H491" s="44"/>
    </row>
    <row r="492" spans="2:8" s="7" customFormat="1" ht="15" customHeight="1">
      <c r="B492" s="11"/>
      <c r="D492" s="9"/>
      <c r="F492" s="33"/>
      <c r="G492" s="43"/>
      <c r="H492" s="44"/>
    </row>
    <row r="493" spans="2:8" s="7" customFormat="1" ht="15" customHeight="1">
      <c r="B493" s="11"/>
      <c r="D493" s="9"/>
      <c r="F493" s="33"/>
      <c r="G493" s="43"/>
      <c r="H493" s="44"/>
    </row>
    <row r="494" spans="2:8" s="7" customFormat="1" ht="15" customHeight="1">
      <c r="B494" s="11"/>
      <c r="D494" s="9"/>
      <c r="F494" s="33"/>
      <c r="G494" s="43"/>
      <c r="H494" s="44"/>
    </row>
    <row r="495" spans="2:8" s="7" customFormat="1" ht="15" customHeight="1">
      <c r="B495" s="11"/>
      <c r="D495" s="9"/>
      <c r="F495" s="33"/>
      <c r="G495" s="43"/>
      <c r="H495" s="44"/>
    </row>
    <row r="496" spans="2:8" s="7" customFormat="1" ht="15" customHeight="1">
      <c r="B496" s="11"/>
      <c r="D496" s="9"/>
      <c r="F496" s="33"/>
      <c r="G496" s="43"/>
      <c r="H496" s="44"/>
    </row>
    <row r="497" spans="2:8" s="7" customFormat="1" ht="15" customHeight="1">
      <c r="B497" s="11"/>
      <c r="D497" s="9"/>
      <c r="F497" s="33"/>
      <c r="G497" s="43"/>
      <c r="H497" s="44"/>
    </row>
    <row r="498" spans="2:8" s="7" customFormat="1" ht="15" customHeight="1">
      <c r="B498" s="11"/>
      <c r="D498" s="9"/>
      <c r="F498" s="33"/>
      <c r="G498" s="43"/>
      <c r="H498" s="44"/>
    </row>
    <row r="499" spans="2:8" s="7" customFormat="1" ht="15" customHeight="1">
      <c r="B499" s="11"/>
      <c r="D499" s="9"/>
      <c r="F499" s="33"/>
      <c r="G499" s="43"/>
      <c r="H499" s="44"/>
    </row>
    <row r="500" spans="2:8" s="7" customFormat="1" ht="15" customHeight="1">
      <c r="B500" s="11"/>
      <c r="D500" s="9"/>
      <c r="F500" s="33"/>
      <c r="G500" s="43"/>
      <c r="H500" s="44"/>
    </row>
    <row r="501" spans="2:8" s="7" customFormat="1" ht="15" customHeight="1">
      <c r="B501" s="11"/>
      <c r="D501" s="9"/>
      <c r="F501" s="33"/>
      <c r="G501" s="43"/>
      <c r="H501" s="44"/>
    </row>
    <row r="502" spans="2:8" s="7" customFormat="1" ht="15" customHeight="1">
      <c r="B502" s="11"/>
      <c r="D502" s="9"/>
      <c r="F502" s="33"/>
      <c r="G502" s="43"/>
      <c r="H502" s="44"/>
    </row>
    <row r="503" spans="2:8" s="7" customFormat="1" ht="15" customHeight="1">
      <c r="B503" s="11"/>
      <c r="D503" s="9"/>
      <c r="F503" s="33"/>
      <c r="G503" s="43"/>
      <c r="H503" s="44"/>
    </row>
    <row r="504" spans="2:8" s="7" customFormat="1" ht="15" customHeight="1">
      <c r="B504" s="11"/>
      <c r="D504" s="9"/>
      <c r="F504" s="33"/>
      <c r="G504" s="43"/>
      <c r="H504" s="44"/>
    </row>
    <row r="505" spans="2:8" s="7" customFormat="1" ht="15" customHeight="1">
      <c r="B505" s="11"/>
      <c r="D505" s="9"/>
      <c r="F505" s="33"/>
      <c r="G505" s="43"/>
      <c r="H505" s="44"/>
    </row>
    <row r="506" spans="2:8" s="7" customFormat="1" ht="15" customHeight="1">
      <c r="B506" s="11"/>
      <c r="D506" s="9"/>
      <c r="F506" s="33"/>
      <c r="G506" s="43"/>
      <c r="H506" s="44"/>
    </row>
    <row r="507" spans="2:8" s="7" customFormat="1" ht="15" customHeight="1">
      <c r="B507" s="11"/>
      <c r="D507" s="9"/>
      <c r="F507" s="33"/>
      <c r="G507" s="43"/>
      <c r="H507" s="44"/>
    </row>
    <row r="508" spans="2:8" s="7" customFormat="1" ht="15" customHeight="1">
      <c r="B508" s="11"/>
      <c r="D508" s="9"/>
      <c r="F508" s="33"/>
      <c r="G508" s="43"/>
      <c r="H508" s="44"/>
    </row>
    <row r="509" spans="2:8" s="7" customFormat="1" ht="15" customHeight="1">
      <c r="B509" s="11"/>
      <c r="D509" s="9"/>
      <c r="F509" s="33"/>
      <c r="G509" s="43"/>
      <c r="H509" s="44"/>
    </row>
    <row r="510" spans="2:8" s="7" customFormat="1" ht="15" customHeight="1">
      <c r="B510" s="11"/>
      <c r="D510" s="9"/>
      <c r="F510" s="33"/>
      <c r="G510" s="43"/>
      <c r="H510" s="44"/>
    </row>
  </sheetData>
  <sheetProtection/>
  <mergeCells count="42">
    <mergeCell ref="B2:F2"/>
    <mergeCell ref="B3:F3"/>
    <mergeCell ref="B5:F5"/>
    <mergeCell ref="B7:B8"/>
    <mergeCell ref="C7:D7"/>
    <mergeCell ref="C8:D8"/>
    <mergeCell ref="B10:D10"/>
    <mergeCell ref="B11:D11"/>
    <mergeCell ref="C12:D12"/>
    <mergeCell ref="B38:D38"/>
    <mergeCell ref="B39:D39"/>
    <mergeCell ref="C40:D40"/>
    <mergeCell ref="B47:D47"/>
    <mergeCell ref="B48:D48"/>
    <mergeCell ref="C49:D49"/>
    <mergeCell ref="B55:D55"/>
    <mergeCell ref="B56:D56"/>
    <mergeCell ref="C57:D57"/>
    <mergeCell ref="B65:N65"/>
    <mergeCell ref="B66:N66"/>
    <mergeCell ref="C67:D67"/>
    <mergeCell ref="E67:F67"/>
    <mergeCell ref="G67:H67"/>
    <mergeCell ref="I67:J67"/>
    <mergeCell ref="K67:L67"/>
    <mergeCell ref="M67:N67"/>
    <mergeCell ref="B76:N76"/>
    <mergeCell ref="B77:N77"/>
    <mergeCell ref="C78:D78"/>
    <mergeCell ref="E78:F78"/>
    <mergeCell ref="G78:H78"/>
    <mergeCell ref="I78:J78"/>
    <mergeCell ref="K78:L78"/>
    <mergeCell ref="M78:N78"/>
    <mergeCell ref="B83:N83"/>
    <mergeCell ref="B84:N84"/>
    <mergeCell ref="C85:D85"/>
    <mergeCell ref="E85:F85"/>
    <mergeCell ref="G85:H85"/>
    <mergeCell ref="I85:J85"/>
    <mergeCell ref="K85:L85"/>
    <mergeCell ref="M85:N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ragioneriabomporto1</cp:lastModifiedBy>
  <cp:lastPrinted>2018-04-13T08:30:46Z</cp:lastPrinted>
  <dcterms:created xsi:type="dcterms:W3CDTF">2012-12-11T10:40:07Z</dcterms:created>
  <dcterms:modified xsi:type="dcterms:W3CDTF">2018-04-13T08:30:48Z</dcterms:modified>
  <cp:category/>
  <cp:version/>
  <cp:contentType/>
  <cp:contentStatus/>
</cp:coreProperties>
</file>